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第一批库点名单（69个点）" sheetId="1" r:id="rId1"/>
    <sheet name="Sheet1" sheetId="2" r:id="rId2"/>
  </sheets>
  <definedNames>
    <definedName name="_xlnm.Print_Area" localSheetId="0">'第一批库点名单（69个点）'!$A$1:$I$126</definedName>
    <definedName name="_xlnm.Print_Titles" localSheetId="0">'第一批库点名单（69个点）'!$1:$3</definedName>
  </definedNames>
  <calcPr fullCalcOnLoad="1"/>
</workbook>
</file>

<file path=xl/sharedStrings.xml><?xml version="1.0" encoding="utf-8"?>
<sst xmlns="http://schemas.openxmlformats.org/spreadsheetml/2006/main" count="547" uniqueCount="329">
  <si>
    <t>附件：</t>
  </si>
  <si>
    <t>湖北省2022年第一批最低收购价中晚籼稻收储库点名单</t>
  </si>
  <si>
    <t>直属企业
（承贷企业）</t>
  </si>
  <si>
    <t>委托收储企业名称</t>
  </si>
  <si>
    <t>实际收储库点名称</t>
  </si>
  <si>
    <t>所在地县市</t>
  </si>
  <si>
    <t>详细地址</t>
  </si>
  <si>
    <t>联系方式</t>
  </si>
  <si>
    <t>确定收储库点的单位</t>
  </si>
  <si>
    <t>拟利用完好空仓容</t>
  </si>
  <si>
    <t>备注</t>
  </si>
  <si>
    <t>中央储备粮武汉直属库有限公司</t>
  </si>
  <si>
    <t>黄陂区</t>
  </si>
  <si>
    <t>黄陂区滠口街冯树岭村</t>
  </si>
  <si>
    <t>027-61681865</t>
  </si>
  <si>
    <t>武汉市发展和改革委员会
中国农业发展银行武汉市支行
中央储备粮武汉直属库有限公司</t>
  </si>
  <si>
    <t>仅限41#、42#仓</t>
  </si>
  <si>
    <t>武汉市大花岭库粮油储备有限公司</t>
  </si>
  <si>
    <t>江夏区</t>
  </si>
  <si>
    <t>江夏区大桥街环岭路18号</t>
  </si>
  <si>
    <t>027-81949291</t>
  </si>
  <si>
    <t>仅限19#仓</t>
  </si>
  <si>
    <t>中储粮大冶直属库有限公司</t>
  </si>
  <si>
    <t>黄石市国储粮食有限公司</t>
  </si>
  <si>
    <t>阳新县</t>
  </si>
  <si>
    <t>阳新县韦源口镇中粮饲料旁</t>
  </si>
  <si>
    <t>黄石市发展和改革委员会
中国农业发展银行黄石市分行
中储粮大冶直属库有限公司</t>
  </si>
  <si>
    <t>仅限24#仓</t>
  </si>
  <si>
    <t>湖北阳新鄂东南国家粮食储备库</t>
  </si>
  <si>
    <t>阳新县浮屠镇王志村浮阳大道56号</t>
  </si>
  <si>
    <t>0714-7711906</t>
  </si>
  <si>
    <t>仅限15#仓</t>
  </si>
  <si>
    <t>大冶市康穗粮食储备有限公司</t>
  </si>
  <si>
    <t>大冶市</t>
  </si>
  <si>
    <t>大冶市罗家桥街道王家庄村王思川湾</t>
  </si>
  <si>
    <t>0714-3816197</t>
  </si>
  <si>
    <t>仅限1#、3#、4#、8#、9#仓</t>
  </si>
  <si>
    <t>中央储备粮宜昌直属库有限公司</t>
  </si>
  <si>
    <t>枝江市国家粮食储备有限公司</t>
  </si>
  <si>
    <t>枝江市国家粮食储备有限公司中心库</t>
  </si>
  <si>
    <t>枝江市</t>
  </si>
  <si>
    <t>枝江市仙女工业园区仙女一路</t>
  </si>
  <si>
    <t>宜昌市发展和改革委员会
中国农业发展银行宜昌市分行
中央储备粮宜昌直属库有限公司</t>
  </si>
  <si>
    <t>仅限1#、2#、6#、8#、9#仓</t>
  </si>
  <si>
    <t>当阳市神农粮食购销有限公司</t>
  </si>
  <si>
    <t>当阳市神农粮食购销有限公司中心粮库</t>
  </si>
  <si>
    <t>当阳市</t>
  </si>
  <si>
    <t>当阳市两河镇胡场村2组109号</t>
  </si>
  <si>
    <t>仅限1-1#仓</t>
  </si>
  <si>
    <t>当阳市神农粮食购销有限公司光明粮站</t>
  </si>
  <si>
    <t>当阳市育溪镇光明村7组59号</t>
  </si>
  <si>
    <t>仅限1#至8#仓</t>
  </si>
  <si>
    <t>湖北绿秀粮油集团有限公司</t>
  </si>
  <si>
    <t>湖北绿秀粮油集团有限公司窝店粮站</t>
  </si>
  <si>
    <t>夷陵区</t>
  </si>
  <si>
    <t>夷陵区鸦鹊岭镇长寿村3组</t>
  </si>
  <si>
    <t>0717-7741298</t>
  </si>
  <si>
    <t>仅限1#至5#仓</t>
  </si>
  <si>
    <t>中央储备粮襄阳直属库有限公司</t>
  </si>
  <si>
    <t>湖北襄阳国家粮食储备库有限公司</t>
  </si>
  <si>
    <t>襄州区</t>
  </si>
  <si>
    <t>襄州区黄集镇黄石路18号</t>
  </si>
  <si>
    <t>0710-2640070</t>
  </si>
  <si>
    <t>襄阳市发展和改革委员会
中国农业发展银行襄阳市分行
中央储备粮襄阳直属库有限公司</t>
  </si>
  <si>
    <t>仅限8#、9#、19#、26#、33#仓</t>
  </si>
  <si>
    <t>襄阳郜营粮食储备库有限公司</t>
  </si>
  <si>
    <t>襄州区伙牌镇郜杨1号</t>
  </si>
  <si>
    <t>0710-2610238</t>
  </si>
  <si>
    <t>仅限1#、2#、4#、6#、7#仓</t>
  </si>
  <si>
    <t>湖北枣阳国家粮食储备库</t>
  </si>
  <si>
    <t>枣阳市</t>
  </si>
  <si>
    <t>枣阳市兴隆集火车站北侧</t>
  </si>
  <si>
    <t>仅限1#、2#、4#、5#、7#、8#、10#、17#、18#、22#、29#、31#、32#、35#仓</t>
  </si>
  <si>
    <t>湖北宜城国家粮食储备库</t>
  </si>
  <si>
    <t>宜城市</t>
  </si>
  <si>
    <t>宜城市雷河镇火车站大道北路29号</t>
  </si>
  <si>
    <t>仅限2#、3#、9#、13#、16#、18#至21#、27#、31#至33#仓</t>
  </si>
  <si>
    <t>湖北甲林粮油集团有限公司</t>
  </si>
  <si>
    <t>湖北甲林粮油集团有限公司流水粮站</t>
  </si>
  <si>
    <t>宜城市流水镇街道兴旺路6号</t>
  </si>
  <si>
    <t>仅限4#至8#仓</t>
  </si>
  <si>
    <t>南漳县丰禾粮油购销有限公司</t>
  </si>
  <si>
    <t>南漳县丰禾粮油购销有限公司安集粮站</t>
  </si>
  <si>
    <t>南漳县</t>
  </si>
  <si>
    <t>南漳县武安镇洪山路81号</t>
  </si>
  <si>
    <t>仅限1#、5#仓</t>
  </si>
  <si>
    <t>南漳县佳丰粮油购销有限公司</t>
  </si>
  <si>
    <t>南漳县佳丰粮油购销有限公司泉水堰粮站</t>
  </si>
  <si>
    <t>南漳县九集镇泉水堰村七组</t>
  </si>
  <si>
    <t>仅限3#、4#、5#仓</t>
  </si>
  <si>
    <t>南漳县佳丰粮油购销有限公司金钟粮站</t>
  </si>
  <si>
    <t>南漳县九集镇江冲村三组</t>
  </si>
  <si>
    <t>仅限7#至10#仓</t>
  </si>
  <si>
    <t>南漳县佳丰粮油购销有限公司石嘴粮站</t>
  </si>
  <si>
    <t>南漳县九集镇王花园村一组</t>
  </si>
  <si>
    <t>湖北谷城黄坑国家粮食储备库</t>
  </si>
  <si>
    <t>谷城县</t>
  </si>
  <si>
    <t>谷城县城关镇黄康社区</t>
  </si>
  <si>
    <t>仅限1#、2#、5#仓</t>
  </si>
  <si>
    <t>湖北谷城黄坑国家粮食储备库大峪桥转运站</t>
  </si>
  <si>
    <t>谷城县石花镇大峪桥社区</t>
  </si>
  <si>
    <t>仅限1#、5#、7#仓</t>
  </si>
  <si>
    <t>湖北银鸿粮油实业有限公司</t>
  </si>
  <si>
    <t>湖北银鸿粮油实业有限公司过山站</t>
  </si>
  <si>
    <t>谷城县城关镇过山口街</t>
  </si>
  <si>
    <t>仅限1#、2#、3#、9#仓</t>
  </si>
  <si>
    <t>谷城县军粮供应站</t>
  </si>
  <si>
    <t>谷城县军粮供应站中心库</t>
  </si>
  <si>
    <t>谷城经济开发区刘家沟村</t>
  </si>
  <si>
    <t>仅限1#、3#、8#仓</t>
  </si>
  <si>
    <t>湖北老河口华粮粮食储备有限公司</t>
  </si>
  <si>
    <t>老河口市</t>
  </si>
  <si>
    <t>老河口市军工路特9-18号</t>
  </si>
  <si>
    <t>仅限9#、13#仓</t>
  </si>
  <si>
    <t>保康县穗鑫粮油购销有限公司</t>
  </si>
  <si>
    <t>保康县穗鑫粮油购销有限公司马良中心站</t>
  </si>
  <si>
    <t>保康县</t>
  </si>
  <si>
    <t>保康县马良镇重阳村五组</t>
  </si>
  <si>
    <t>0710-5812509</t>
  </si>
  <si>
    <t>仅限1#至4#仓</t>
  </si>
  <si>
    <t>湖北丹江口国家粮食储备有限公司</t>
  </si>
  <si>
    <t>湖北丹江口国家粮食储备有限公司中心库</t>
  </si>
  <si>
    <t>丹江口市</t>
  </si>
  <si>
    <t>丹江口市丹郧路3号</t>
  </si>
  <si>
    <t>十堰市发展和改革委员会
中国农业发展银行十堰市分行
中央储备粮襄阳直属库有限公司</t>
  </si>
  <si>
    <t>中央储备粮荆门直属库有限公司</t>
  </si>
  <si>
    <t>荆门市东宝区革集粮食储备库</t>
  </si>
  <si>
    <t>东宝区</t>
  </si>
  <si>
    <t>东宝区牌楼镇革集街</t>
  </si>
  <si>
    <t>荆门市发展和改革委员会
中国农业发展银行荆门市分行
中央储备粮荆门直属库有限公司</t>
  </si>
  <si>
    <t>仅限2#、4#、5#、6#、7#仓</t>
  </si>
  <si>
    <t>荆门市东投粮油贸易有限公司</t>
  </si>
  <si>
    <t>荆门市东投粮油贸易有限公司却集粮站</t>
  </si>
  <si>
    <t>漳河新区漳河镇却集村七组</t>
  </si>
  <si>
    <t>仅限1#、2#、4#仓</t>
  </si>
  <si>
    <t>荆门市东投粮油贸易有限公司南桥粮站</t>
  </si>
  <si>
    <t>东宝区石桥驿镇八角村</t>
  </si>
  <si>
    <t>仅限1#、4#、5#、6#、9#、10#仓</t>
  </si>
  <si>
    <t>湖北荆门余岭国家粮食储备库</t>
  </si>
  <si>
    <t>掇刀区</t>
  </si>
  <si>
    <r>
      <t>荆门市高新区</t>
    </r>
    <r>
      <rPr>
        <sz val="10"/>
        <rFont val="仿宋"/>
        <family val="3"/>
      </rPr>
      <t>˙</t>
    </r>
    <r>
      <rPr>
        <sz val="10"/>
        <rFont val="宋体"/>
        <family val="0"/>
      </rPr>
      <t>掇刀区团林铺镇团林村</t>
    </r>
  </si>
  <si>
    <t>0724-2411782</t>
  </si>
  <si>
    <t>仅限2#、7#、18#仓</t>
  </si>
  <si>
    <t>湖北省荆门市掇刀区李集中心粮库</t>
  </si>
  <si>
    <t>掇刀区团林镇姚庙村一组</t>
  </si>
  <si>
    <t>仅限3#、4#、9#仓</t>
  </si>
  <si>
    <t>湖北沙洋汇龙粮油产业发展有限公司</t>
  </si>
  <si>
    <t>湖北沙洋汇龙粮油产业发展有限公司十里粮站</t>
  </si>
  <si>
    <t>沙洋县</t>
  </si>
  <si>
    <t>沙洋县十里铺镇十里居委会</t>
  </si>
  <si>
    <t>仅限4#、6#、7#仓</t>
  </si>
  <si>
    <t>湖北沙洋汇龙粮油产业发展有限公司毛李收购站</t>
  </si>
  <si>
    <t>沙洋县毛李镇东升路72号</t>
  </si>
  <si>
    <t>仅限1#、3#、4#仓</t>
  </si>
  <si>
    <t>湖北沙洋汇龙粮油产业发展有限公司曾集雷巷收购站</t>
  </si>
  <si>
    <t>沙洋县曾集镇雷巷村</t>
  </si>
  <si>
    <t>仅限1#、2#、3#、4#、6#仓</t>
  </si>
  <si>
    <t>湖北沙洋汇龙粮油产业发展有限公司沈集粮库</t>
  </si>
  <si>
    <t>沙洋县沈集镇公坪村</t>
  </si>
  <si>
    <t>仅限3#、4#仓</t>
  </si>
  <si>
    <t>湖北钟祥国家粮食储备库</t>
  </si>
  <si>
    <t>湖北钟祥国家粮食储备库东库区</t>
  </si>
  <si>
    <t>钟祥市</t>
  </si>
  <si>
    <t>钟祥市双河镇官冲村</t>
  </si>
  <si>
    <t>仅限22-2#、23#-25#、31#-34#仓</t>
  </si>
  <si>
    <t>湖北钟祥恒寿粮油集团有限公司</t>
  </si>
  <si>
    <t>湖北钟祥恒寿粮油集团有限公司九里粮站</t>
  </si>
  <si>
    <t>钟祥市九里赵庙村</t>
  </si>
  <si>
    <t>仅限4#、5#、8#、9#仓</t>
  </si>
  <si>
    <t>湖北钟祥恒寿粮油集团有限公司罗集粮站</t>
  </si>
  <si>
    <t>钟祥市旧口镇罗集街</t>
  </si>
  <si>
    <t>仅限7#、8#仓</t>
  </si>
  <si>
    <t>湖北钟祥恒寿粮油集团有限公司横山粮站</t>
  </si>
  <si>
    <t>钟祥市冷水镇杨岭村</t>
  </si>
  <si>
    <t>仅限1#、4-1#、4-2#、5-1#、5-2#仓</t>
  </si>
  <si>
    <t>湖北钟祥恒寿粮油集团有限公司薸湖粮站</t>
  </si>
  <si>
    <t>钟祥市胡集镇彭湾村</t>
  </si>
  <si>
    <t>仅限2#、3#、4#、7#、8#仓</t>
  </si>
  <si>
    <t>湖北钟祥恒寿粮油集团有限公司襄东粮站</t>
  </si>
  <si>
    <t>钟祥市柴湖镇襄东街</t>
  </si>
  <si>
    <t>仅限6#、7#仓</t>
  </si>
  <si>
    <t>湖北钟祥恒寿粮油集团有限公司慢湾粮站</t>
  </si>
  <si>
    <t>钟祥市洋梓镇汪李村</t>
  </si>
  <si>
    <t>仅限5-9#仓</t>
  </si>
  <si>
    <t>湖北京山国家粮食储备库有限公司</t>
  </si>
  <si>
    <t>京山市</t>
  </si>
  <si>
    <t>湖北京山经济开发区申公路5-1号</t>
  </si>
  <si>
    <t>0724-7322259</t>
  </si>
  <si>
    <t>仅限1#、3#、4#、7#、13#仓</t>
  </si>
  <si>
    <t>京山市罗店粮食储备库有限公司</t>
  </si>
  <si>
    <t>京山市罗店粮食储备库有限公司（北库区）</t>
  </si>
  <si>
    <t>京山市罗店镇清风路96号</t>
  </si>
  <si>
    <t>0724-7583899</t>
  </si>
  <si>
    <t>仅限12#、13#仓</t>
  </si>
  <si>
    <t>京山市京发国有粮食资产经营有限公司</t>
  </si>
  <si>
    <t>京山市京发国有粮食资产经营有限公司钱场粮站</t>
  </si>
  <si>
    <t>京山市钱场镇京天北路</t>
  </si>
  <si>
    <t>仅限1-4#、6#、8#、10-19#仓</t>
  </si>
  <si>
    <t>京山市京发国有粮食资产经营有限公司雁门口瓦庙粮站</t>
  </si>
  <si>
    <t>京山市雁门口镇瓦庙村</t>
  </si>
  <si>
    <t>仅限1#、2#、12#、13#仓</t>
  </si>
  <si>
    <t>中央储备粮孝感直属库有限公司</t>
  </si>
  <si>
    <t>云梦县楚云粮食储备有限公司</t>
  </si>
  <si>
    <t>云梦县楚云粮食储备有限公司曾店站</t>
  </si>
  <si>
    <t>云梦县</t>
  </si>
  <si>
    <t>云梦县曾店镇云魏路1号</t>
  </si>
  <si>
    <t>0712-4396811</t>
  </si>
  <si>
    <t>孝感市发展和改革委员会
中国农业发展银行孝感市分行
中央储备粮孝感直属库有限公司</t>
  </si>
  <si>
    <t>仅限2#、4#、6#、10#仓</t>
  </si>
  <si>
    <t>安陆市涢城粮食储备有限责任公司</t>
  </si>
  <si>
    <t>安陆市涢城粮食储备有限责任公司莲棚粮库</t>
  </si>
  <si>
    <t>安陆市</t>
  </si>
  <si>
    <t>安陆市儒学路45号</t>
  </si>
  <si>
    <t>0712-5222355</t>
  </si>
  <si>
    <t>仅限3#、6#、7#、9#、10#仓</t>
  </si>
  <si>
    <t>应城市蒲阳粮食有限公司</t>
  </si>
  <si>
    <t>应城市蒲阳粮食有限公司应城库</t>
  </si>
  <si>
    <t>应城市</t>
  </si>
  <si>
    <t>应城市四里棚办事处张杨村左家湾1号</t>
  </si>
  <si>
    <r>
      <t>0712–</t>
    </r>
    <r>
      <rPr>
        <sz val="10"/>
        <rFont val="仿宋_GB2312"/>
        <family val="0"/>
      </rPr>
      <t>3223161</t>
    </r>
  </si>
  <si>
    <t>仅限1#、2#、3#、6#、7#、8#、10#-18#、20#仓</t>
  </si>
  <si>
    <t>湖北省粮油集团(孝感)有限公司</t>
  </si>
  <si>
    <t>湖北肖港粮油储备有限公司</t>
  </si>
  <si>
    <t>孝南区</t>
  </si>
  <si>
    <t>孝南区肖港镇孝大路特1号</t>
  </si>
  <si>
    <t>0712-2613380</t>
  </si>
  <si>
    <t>仅限1#至5#、7#、9#、10#、12#、13#、14#仓</t>
  </si>
  <si>
    <t>汉川同心粮食储备有限公司</t>
  </si>
  <si>
    <t>汉川市</t>
  </si>
  <si>
    <t>汉川市分水镇文昌阁路39号</t>
  </si>
  <si>
    <t>0712-8667799</t>
  </si>
  <si>
    <t>仅限1#仓</t>
  </si>
  <si>
    <t>大悟县环城粮食储备有限公司</t>
  </si>
  <si>
    <t>大悟县环城粮食储备有限公司大新库区</t>
  </si>
  <si>
    <t>大悟县</t>
  </si>
  <si>
    <t>大悟县城关镇前进大道11号</t>
  </si>
  <si>
    <t>0712-7219313</t>
  </si>
  <si>
    <t>仅限4#、5#、6#仓</t>
  </si>
  <si>
    <t>中央储备粮荆州直属库有限公司</t>
  </si>
  <si>
    <t>松滋市富美食品仓储有限责任公司</t>
  </si>
  <si>
    <t>松滋市</t>
  </si>
  <si>
    <t>松滋市新江口镇白云路151号</t>
  </si>
  <si>
    <t>荆州市发展和改革委员会
中国农业发展银行荆州市分行
中央储备粮荆州直属库有限公司</t>
  </si>
  <si>
    <t>仅限2#、7#仓</t>
  </si>
  <si>
    <t>中央储备粮黄冈直属库有限公司</t>
  </si>
  <si>
    <t>湖北黄州银盘山国家粮食储备库</t>
  </si>
  <si>
    <t>黄州区</t>
  </si>
  <si>
    <t>黄州区东门路163号</t>
  </si>
  <si>
    <t>黄冈市发展和改革委员会
中国农业发展银行黄冈市分行
中央储备粮黄冈直属库有限公司</t>
  </si>
  <si>
    <t>仅限1#、3#仓</t>
  </si>
  <si>
    <t>浠水县瑞琦粮食储备有限公司</t>
  </si>
  <si>
    <t>浠水县瑞琦粮食储备有限公司兰溪收纳库</t>
  </si>
  <si>
    <t>浠水县</t>
  </si>
  <si>
    <t>浠水县兰溪镇三泉村</t>
  </si>
  <si>
    <t>仅限2#、3#仓</t>
  </si>
  <si>
    <t>中央储备粮黄冈直属库有限公司英山分公司</t>
  </si>
  <si>
    <t>英山县</t>
  </si>
  <si>
    <t>英山县石头咀镇程璋河村</t>
  </si>
  <si>
    <t>仅限8#仓</t>
  </si>
  <si>
    <t>中央储备粮咸宁直属库有限公司</t>
  </si>
  <si>
    <t>通城县银邑储备粮管理有限公司</t>
  </si>
  <si>
    <t>通城县银邑储备粮管理有限公司大楼站</t>
  </si>
  <si>
    <t>通城县</t>
  </si>
  <si>
    <t>通城县隽水镇上阔村</t>
  </si>
  <si>
    <t>0715-4328361</t>
  </si>
  <si>
    <t>咸宁市发展和改革委员会
中国农业发展银行咸宁市分行
中央储备粮咸宁直属库有限公司</t>
  </si>
  <si>
    <t>仅限3#仓</t>
  </si>
  <si>
    <t>嘉鱼县丰禾粮食储备有限公司</t>
  </si>
  <si>
    <t>嘉鱼县丰禾粮食储备有限公司潘湾站</t>
  </si>
  <si>
    <t>嘉鱼县</t>
  </si>
  <si>
    <t>嘉鱼县潘湾镇通江路127号</t>
  </si>
  <si>
    <t>0715-6625939</t>
  </si>
  <si>
    <t>仅限9#、11#、15#仓</t>
  </si>
  <si>
    <t>赤壁市丰谷储备粮管理有限公司</t>
  </si>
  <si>
    <t>赤壁市丰谷储备粮管理有限公司一分库</t>
  </si>
  <si>
    <t>赤壁市</t>
  </si>
  <si>
    <t>赤壁市河北大道358号</t>
  </si>
  <si>
    <t>0715-5351735</t>
  </si>
  <si>
    <t>仅限19#、20#仓</t>
  </si>
  <si>
    <t>赤壁市丰谷储备粮管理有限公司赤马港库</t>
  </si>
  <si>
    <t>赤壁市陆水湖大道3号</t>
  </si>
  <si>
    <t>仅限2#、3#、4#、6#仓</t>
  </si>
  <si>
    <t>中央储备粮随州直属库有限公司</t>
  </si>
  <si>
    <t>曾都区</t>
  </si>
  <si>
    <t>曾都区青年路65号</t>
  </si>
  <si>
    <t>随州市发展和改革委员会
中国农业发展银行随州市分行
中央储备粮随州直属库有限公司</t>
  </si>
  <si>
    <t>仅限13#仓</t>
  </si>
  <si>
    <t>随州市曾都区粮食储备有限公司</t>
  </si>
  <si>
    <t>曾都区南郊茶庵社区7号</t>
  </si>
  <si>
    <t>仅限5-1#、6-1#、6-2#仓</t>
  </si>
  <si>
    <t>中央储备粮随州直属库有限公司裕民库区</t>
  </si>
  <si>
    <t>高新区</t>
  </si>
  <si>
    <t>湖北省随州市高新区文化公园北路</t>
  </si>
  <si>
    <t>仅限7#、9#仓</t>
  </si>
  <si>
    <t>随县金良粮食储备有限公司</t>
  </si>
  <si>
    <t>随县</t>
  </si>
  <si>
    <t>随县厉山镇北岗村</t>
  </si>
  <si>
    <t>仅限1#、2#、6#、13#、14#仓</t>
  </si>
  <si>
    <t>中央储备粮随州直属库有限公司广水分公司</t>
  </si>
  <si>
    <t>广水市</t>
  </si>
  <si>
    <t>广水市广水办事处北湖路358号</t>
  </si>
  <si>
    <t>0722-6419489</t>
  </si>
  <si>
    <t>仅限10#仓</t>
  </si>
  <si>
    <t>广水市军粮供应站</t>
  </si>
  <si>
    <t>广水市军粮供应站高楼点</t>
  </si>
  <si>
    <t>广水市郝店镇高楼街</t>
  </si>
  <si>
    <t>0722-6230536</t>
  </si>
  <si>
    <t>仅限7#、8#、9#、10#、11#仓</t>
  </si>
  <si>
    <t>中储粮鄂州直属库有限公司</t>
  </si>
  <si>
    <t>鄂州市粮油储备有限公司</t>
  </si>
  <si>
    <t>鄂州市粮油储备有限公司樊口库区</t>
  </si>
  <si>
    <t>鄂城区</t>
  </si>
  <si>
    <t>鄂城区武昌大道6号</t>
  </si>
  <si>
    <t>0711-5909873</t>
  </si>
  <si>
    <t>鄂州市发展和改革委员会
中国农业发展银行鄂州市分行
中储粮鄂州直属库有限公司</t>
  </si>
  <si>
    <t>仅限4#、6#、14#、18#仓</t>
  </si>
  <si>
    <t>中储粮仙桃直属库有限公司</t>
  </si>
  <si>
    <t>中粮米业（仙桃）有限公司</t>
  </si>
  <si>
    <t>仙桃市</t>
  </si>
  <si>
    <t>仙桃市高新技术产业园</t>
  </si>
  <si>
    <t>0728-8212018</t>
  </si>
  <si>
    <t>仙桃市发展和改革委员会
中国农业发展银行仙桃市支行
中储粮仙桃直属库有限公司</t>
  </si>
  <si>
    <t>仅限2#、6#仓</t>
  </si>
  <si>
    <t>中央储备粮天门直属库有限公司</t>
  </si>
  <si>
    <t>天门市粮食储备有限公司</t>
  </si>
  <si>
    <t>天门市粮食储备库</t>
  </si>
  <si>
    <t>天门市</t>
  </si>
  <si>
    <t>佛子山镇坟禁村</t>
  </si>
  <si>
    <t>天门市发展和改革委员会
中国农业发展银行天门市支行
中央储备粮天门直属库有限公司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</si>
</sst>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20"/>
      <name val="微软简标宋"/>
      <family val="0"/>
    </font>
    <font>
      <sz val="20"/>
      <name val="微软简标宋"/>
      <family val="0"/>
    </font>
    <font>
      <b/>
      <sz val="10"/>
      <name val="微软简标宋"/>
      <family val="0"/>
    </font>
    <font>
      <sz val="9"/>
      <name val="宋体"/>
      <family val="0"/>
    </font>
    <font>
      <sz val="8.5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"/>
      <family val="3"/>
    </font>
    <font>
      <sz val="10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4" fillId="0" borderId="0">
      <alignment vertical="center"/>
      <protection/>
    </xf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21" fillId="0" borderId="0">
      <alignment vertical="center"/>
      <protection/>
    </xf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0" borderId="0">
      <alignment vertical="center"/>
      <protection/>
    </xf>
    <xf numFmtId="0" fontId="4" fillId="0" borderId="0">
      <alignment vertical="center"/>
      <protection/>
    </xf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0" borderId="0">
      <alignment vertical="center"/>
      <protection/>
    </xf>
    <xf numFmtId="0" fontId="17" fillId="28" borderId="0" applyNumberFormat="0" applyBorder="0" applyAlignment="0" applyProtection="0"/>
    <xf numFmtId="0" fontId="21" fillId="0" borderId="0">
      <alignment vertical="center"/>
      <protection/>
    </xf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0" borderId="0">
      <alignment vertical="center"/>
      <protection/>
    </xf>
    <xf numFmtId="0" fontId="0" fillId="32" borderId="0" applyNumberFormat="0" applyBorder="0" applyAlignment="0" applyProtection="0"/>
    <xf numFmtId="0" fontId="39" fillId="33" borderId="0" applyNumberFormat="0" applyBorder="0" applyAlignment="0" applyProtection="0"/>
    <xf numFmtId="0" fontId="21" fillId="0" borderId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34" borderId="0" applyNumberFormat="0" applyBorder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21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2" fillId="0" borderId="10" xfId="26" applyFont="1" applyFill="1" applyBorder="1" applyAlignment="1">
      <alignment horizontal="center" vertical="center" wrapText="1"/>
      <protection/>
    </xf>
    <xf numFmtId="0" fontId="2" fillId="0" borderId="10" xfId="98" applyNumberFormat="1" applyFont="1" applyFill="1" applyBorder="1" applyAlignment="1">
      <alignment horizontal="center" vertical="center" wrapText="1"/>
      <protection/>
    </xf>
    <xf numFmtId="0" fontId="2" fillId="0" borderId="10" xfId="26" applyNumberFormat="1" applyFont="1" applyFill="1" applyBorder="1" applyAlignment="1">
      <alignment horizontal="center" vertical="center" wrapText="1"/>
      <protection/>
    </xf>
    <xf numFmtId="0" fontId="2" fillId="0" borderId="10" xfId="98" applyFont="1" applyFill="1" applyBorder="1" applyAlignment="1">
      <alignment horizontal="center" vertical="center" wrapText="1"/>
      <protection/>
    </xf>
    <xf numFmtId="0" fontId="1" fillId="0" borderId="0" xfId="86" applyFont="1" applyFill="1" applyBorder="1" applyAlignment="1">
      <alignment vertical="center"/>
      <protection/>
    </xf>
    <xf numFmtId="0" fontId="3" fillId="0" borderId="0" xfId="86" applyFont="1" applyFill="1" applyBorder="1" applyAlignment="1">
      <alignment horizontal="center" wrapText="1"/>
      <protection/>
    </xf>
    <xf numFmtId="0" fontId="4" fillId="0" borderId="0" xfId="86" applyFont="1" applyFill="1" applyBorder="1" applyAlignment="1">
      <alignment horizontal="center" wrapText="1"/>
      <protection/>
    </xf>
    <xf numFmtId="0" fontId="5" fillId="0" borderId="0" xfId="86" applyFont="1" applyBorder="1" applyAlignment="1">
      <alignment horizontal="center" wrapText="1"/>
      <protection/>
    </xf>
    <xf numFmtId="0" fontId="6" fillId="0" borderId="0" xfId="86" applyFont="1" applyFill="1" applyBorder="1" applyAlignment="1">
      <alignment horizontal="center" wrapText="1"/>
      <protection/>
    </xf>
    <xf numFmtId="0" fontId="7" fillId="0" borderId="0" xfId="86" applyFont="1" applyFill="1" applyBorder="1" applyAlignment="1">
      <alignment horizontal="center" wrapText="1"/>
      <protection/>
    </xf>
    <xf numFmtId="0" fontId="1" fillId="0" borderId="0" xfId="86" applyFont="1" applyBorder="1" applyAlignment="1">
      <alignment horizontal="center" vertical="center"/>
      <protection/>
    </xf>
    <xf numFmtId="0" fontId="1" fillId="0" borderId="0" xfId="86" applyFont="1" applyBorder="1" applyAlignment="1">
      <alignment vertical="center"/>
      <protection/>
    </xf>
    <xf numFmtId="0" fontId="1" fillId="0" borderId="0" xfId="86" applyFont="1" applyBorder="1" applyAlignment="1">
      <alignment horizontal="left" vertical="center"/>
      <protection/>
    </xf>
    <xf numFmtId="0" fontId="1" fillId="0" borderId="0" xfId="86" applyFont="1" applyBorder="1" applyAlignment="1">
      <alignment horizontal="center" vertical="center"/>
      <protection/>
    </xf>
    <xf numFmtId="0" fontId="2" fillId="0" borderId="0" xfId="86" applyFont="1" applyBorder="1" applyAlignment="1">
      <alignment horizontal="center" vertical="center"/>
      <protection/>
    </xf>
    <xf numFmtId="0" fontId="1" fillId="0" borderId="0" xfId="86" applyFont="1" applyBorder="1" applyAlignment="1">
      <alignment horizontal="center" vertical="center" wrapText="1"/>
      <protection/>
    </xf>
    <xf numFmtId="0" fontId="2" fillId="0" borderId="0" xfId="86" applyFont="1" applyBorder="1" applyAlignment="1">
      <alignment horizontal="left" vertical="center" wrapText="1"/>
      <protection/>
    </xf>
    <xf numFmtId="0" fontId="8" fillId="0" borderId="0" xfId="86" applyFont="1" applyFill="1" applyBorder="1" applyAlignment="1">
      <alignment horizontal="left" vertical="center"/>
      <protection/>
    </xf>
    <xf numFmtId="0" fontId="1" fillId="0" borderId="0" xfId="86" applyFont="1" applyFill="1" applyBorder="1" applyAlignment="1">
      <alignment horizontal="left" vertical="center"/>
      <protection/>
    </xf>
    <xf numFmtId="0" fontId="1" fillId="0" borderId="0" xfId="86" applyFont="1" applyFill="1" applyBorder="1" applyAlignment="1">
      <alignment horizontal="center" vertical="center"/>
      <protection/>
    </xf>
    <xf numFmtId="0" fontId="1" fillId="0" borderId="0" xfId="86" applyFont="1" applyFill="1" applyBorder="1" applyAlignment="1">
      <alignment horizontal="center" vertical="center"/>
      <protection/>
    </xf>
    <xf numFmtId="0" fontId="2" fillId="0" borderId="0" xfId="86" applyFont="1" applyFill="1" applyBorder="1" applyAlignment="1">
      <alignment horizontal="center" vertical="center"/>
      <protection/>
    </xf>
    <xf numFmtId="0" fontId="1" fillId="0" borderId="0" xfId="86" applyFont="1" applyFill="1" applyBorder="1" applyAlignment="1">
      <alignment horizontal="center" vertical="center" wrapText="1"/>
      <protection/>
    </xf>
    <xf numFmtId="0" fontId="9" fillId="0" borderId="0" xfId="86" applyFont="1" applyFill="1" applyBorder="1" applyAlignment="1">
      <alignment horizontal="center" vertical="center" wrapText="1"/>
      <protection/>
    </xf>
    <xf numFmtId="0" fontId="10" fillId="0" borderId="0" xfId="86" applyFont="1" applyFill="1" applyBorder="1" applyAlignment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 wrapText="1"/>
      <protection/>
    </xf>
    <xf numFmtId="0" fontId="6" fillId="0" borderId="11" xfId="86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horizontal="center" vertical="center" wrapText="1"/>
      <protection/>
    </xf>
    <xf numFmtId="0" fontId="55" fillId="0" borderId="11" xfId="86" applyFont="1" applyBorder="1" applyAlignment="1">
      <alignment horizontal="center" vertical="center"/>
      <protection/>
    </xf>
    <xf numFmtId="0" fontId="6" fillId="35" borderId="11" xfId="26" applyFont="1" applyFill="1" applyBorder="1" applyAlignment="1">
      <alignment horizontal="center" vertical="center" wrapText="1"/>
      <protection/>
    </xf>
    <xf numFmtId="0" fontId="6" fillId="35" borderId="10" xfId="87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center"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7" fillId="0" borderId="10" xfId="26" applyFont="1" applyFill="1" applyBorder="1" applyAlignment="1">
      <alignment horizontal="center" vertical="center" wrapText="1"/>
      <protection/>
    </xf>
    <xf numFmtId="0" fontId="56" fillId="0" borderId="11" xfId="98" applyNumberFormat="1" applyFont="1" applyFill="1" applyBorder="1" applyAlignment="1">
      <alignment horizontal="center" vertical="center" wrapText="1"/>
      <protection/>
    </xf>
    <xf numFmtId="0" fontId="56" fillId="0" borderId="10" xfId="86" applyNumberFormat="1" applyFont="1" applyFill="1" applyBorder="1" applyAlignment="1">
      <alignment horizontal="center" vertical="center" wrapText="1"/>
      <protection/>
    </xf>
    <xf numFmtId="0" fontId="56" fillId="0" borderId="10" xfId="88" applyNumberFormat="1" applyFont="1" applyFill="1" applyBorder="1" applyAlignment="1">
      <alignment horizontal="left" vertical="center" wrapText="1"/>
      <protection/>
    </xf>
    <xf numFmtId="0" fontId="56" fillId="0" borderId="10" xfId="88" applyNumberFormat="1" applyFont="1" applyFill="1" applyBorder="1" applyAlignment="1">
      <alignment horizontal="center" vertical="center"/>
      <protection/>
    </xf>
    <xf numFmtId="0" fontId="2" fillId="0" borderId="10" xfId="86" applyFont="1" applyFill="1" applyBorder="1" applyAlignment="1">
      <alignment horizontal="center" vertical="center" wrapText="1"/>
      <protection/>
    </xf>
    <xf numFmtId="0" fontId="56" fillId="0" borderId="11" xfId="98" applyFont="1" applyFill="1" applyBorder="1" applyAlignment="1">
      <alignment horizontal="center" vertical="center" wrapText="1"/>
      <protection/>
    </xf>
    <xf numFmtId="0" fontId="56" fillId="0" borderId="10" xfId="86" applyFont="1" applyFill="1" applyBorder="1" applyAlignment="1">
      <alignment horizontal="center" vertical="center" wrapText="1"/>
      <protection/>
    </xf>
    <xf numFmtId="0" fontId="56" fillId="0" borderId="10" xfId="88" applyFont="1" applyFill="1" applyBorder="1" applyAlignment="1">
      <alignment horizontal="left" vertical="center" wrapText="1"/>
      <protection/>
    </xf>
    <xf numFmtId="49" fontId="56" fillId="0" borderId="10" xfId="88" applyNumberFormat="1" applyFont="1" applyFill="1" applyBorder="1" applyAlignment="1">
      <alignment horizontal="center" vertical="center"/>
      <protection/>
    </xf>
    <xf numFmtId="0" fontId="56" fillId="0" borderId="10" xfId="88" applyFont="1" applyFill="1" applyBorder="1" applyAlignment="1">
      <alignment horizontal="center" vertical="center"/>
      <protection/>
    </xf>
    <xf numFmtId="0" fontId="2" fillId="0" borderId="11" xfId="98" applyFont="1" applyFill="1" applyBorder="1" applyAlignment="1">
      <alignment horizontal="center" vertical="center" wrapText="1"/>
      <protection/>
    </xf>
    <xf numFmtId="0" fontId="2" fillId="0" borderId="10" xfId="86" applyFont="1" applyFill="1" applyBorder="1" applyAlignment="1">
      <alignment horizontal="left" vertical="center" wrapText="1"/>
      <protection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1" xfId="98" applyNumberFormat="1" applyFont="1" applyFill="1" applyBorder="1" applyAlignment="1">
      <alignment horizontal="center" vertical="center" wrapText="1"/>
      <protection/>
    </xf>
    <xf numFmtId="0" fontId="2" fillId="0" borderId="10" xfId="86" applyNumberFormat="1" applyFont="1" applyFill="1" applyBorder="1" applyAlignment="1">
      <alignment horizontal="center" vertical="center" wrapText="1"/>
      <protection/>
    </xf>
    <xf numFmtId="0" fontId="2" fillId="0" borderId="10" xfId="86" applyNumberFormat="1" applyFont="1" applyFill="1" applyBorder="1" applyAlignment="1">
      <alignment horizontal="left" vertical="center" wrapText="1"/>
      <protection/>
    </xf>
    <xf numFmtId="0" fontId="2" fillId="0" borderId="10" xfId="86" applyNumberFormat="1" applyFont="1" applyFill="1" applyBorder="1" applyAlignment="1">
      <alignment horizontal="center" vertical="center"/>
      <protection/>
    </xf>
    <xf numFmtId="0" fontId="6" fillId="35" borderId="11" xfId="87" applyFont="1" applyFill="1" applyBorder="1" applyAlignment="1">
      <alignment horizontal="center" vertical="center" wrapText="1"/>
      <protection/>
    </xf>
    <xf numFmtId="0" fontId="6" fillId="35" borderId="10" xfId="26" applyFont="1" applyFill="1" applyBorder="1" applyAlignment="1">
      <alignment horizontal="center" vertical="center" wrapText="1"/>
      <protection/>
    </xf>
    <xf numFmtId="0" fontId="7" fillId="35" borderId="10" xfId="26" applyFont="1" applyFill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horizontal="center" vertical="center" wrapText="1"/>
      <protection/>
    </xf>
    <xf numFmtId="0" fontId="2" fillId="0" borderId="0" xfId="86" applyFont="1" applyFill="1" applyBorder="1" applyAlignment="1">
      <alignment horizontal="left" vertical="center" wrapText="1"/>
      <protection/>
    </xf>
    <xf numFmtId="0" fontId="9" fillId="0" borderId="0" xfId="86" applyFont="1" applyFill="1" applyBorder="1" applyAlignment="1">
      <alignment horizontal="left" vertical="center" wrapText="1"/>
      <protection/>
    </xf>
    <xf numFmtId="0" fontId="6" fillId="0" borderId="12" xfId="86" applyFont="1" applyFill="1" applyBorder="1" applyAlignment="1">
      <alignment horizontal="center" vertical="center" wrapText="1"/>
      <protection/>
    </xf>
    <xf numFmtId="0" fontId="55" fillId="0" borderId="12" xfId="86" applyFont="1" applyBorder="1" applyAlignment="1">
      <alignment horizontal="left" vertical="center" wrapText="1"/>
      <protection/>
    </xf>
    <xf numFmtId="0" fontId="6" fillId="35" borderId="12" xfId="87" applyFont="1" applyFill="1" applyBorder="1" applyAlignment="1">
      <alignment horizontal="left" vertical="center" wrapText="1"/>
      <protection/>
    </xf>
    <xf numFmtId="0" fontId="7" fillId="0" borderId="12" xfId="87" applyFont="1" applyFill="1" applyBorder="1" applyAlignment="1">
      <alignment horizontal="left" vertical="center" wrapText="1"/>
      <protection/>
    </xf>
    <xf numFmtId="0" fontId="12" fillId="0" borderId="12" xfId="86" applyFont="1" applyFill="1" applyBorder="1" applyAlignment="1">
      <alignment horizontal="left" vertical="center" wrapText="1"/>
      <protection/>
    </xf>
    <xf numFmtId="0" fontId="13" fillId="0" borderId="12" xfId="86" applyFont="1" applyFill="1" applyBorder="1" applyAlignment="1">
      <alignment horizontal="left" vertical="center" wrapText="1"/>
      <protection/>
    </xf>
    <xf numFmtId="0" fontId="7" fillId="0" borderId="11" xfId="98" applyFont="1" applyFill="1" applyBorder="1" applyAlignment="1">
      <alignment horizontal="center" vertical="center" wrapText="1"/>
      <protection/>
    </xf>
    <xf numFmtId="0" fontId="7" fillId="0" borderId="10" xfId="98" applyFont="1" applyFill="1" applyBorder="1" applyAlignment="1">
      <alignment horizontal="center" vertical="center" wrapText="1"/>
      <protection/>
    </xf>
    <xf numFmtId="49" fontId="2" fillId="0" borderId="10" xfId="86" applyNumberFormat="1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horizontal="center" vertical="center"/>
      <protection/>
    </xf>
    <xf numFmtId="0" fontId="7" fillId="0" borderId="10" xfId="86" applyFont="1" applyFill="1" applyBorder="1" applyAlignment="1">
      <alignment horizontal="center" vertical="center"/>
      <protection/>
    </xf>
    <xf numFmtId="0" fontId="14" fillId="0" borderId="12" xfId="86" applyFont="1" applyFill="1" applyBorder="1" applyAlignment="1">
      <alignment horizontal="left" vertical="center" wrapText="1"/>
      <protection/>
    </xf>
    <xf numFmtId="0" fontId="15" fillId="0" borderId="12" xfId="86" applyFont="1" applyFill="1" applyBorder="1" applyAlignment="1">
      <alignment horizontal="left" vertical="center" wrapText="1"/>
      <protection/>
    </xf>
    <xf numFmtId="0" fontId="2" fillId="0" borderId="10" xfId="86" applyNumberFormat="1" applyFont="1" applyFill="1" applyBorder="1" applyAlignment="1" quotePrefix="1">
      <alignment horizontal="center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鄂粮发〔2016〕37号附件1、2、3、7、8 2" xfId="26"/>
    <cellStyle name="Followed Hyperlink" xfId="27"/>
    <cellStyle name="注释" xfId="28"/>
    <cellStyle name="常规_Xl0000020 5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 2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常规 2 2 2 13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_Xl0000020" xfId="63"/>
    <cellStyle name="常规 2 2 2 3" xfId="64"/>
    <cellStyle name="40% - 强调文字颜色 4" xfId="65"/>
    <cellStyle name="强调文字颜色 5" xfId="66"/>
    <cellStyle name="常规 2 2 2 8" xfId="67"/>
    <cellStyle name="差_鄂粮发〔2016〕37号附件1、2、3、7、8" xfId="68"/>
    <cellStyle name="常规 2 2" xfId="69"/>
    <cellStyle name="40% - 强调文字颜色 5" xfId="70"/>
    <cellStyle name="60% - 强调文字颜色 5" xfId="71"/>
    <cellStyle name="强调文字颜色 6" xfId="72"/>
    <cellStyle name="常规 2 2 2 9" xfId="73"/>
    <cellStyle name="40% - 强调文字颜色 6" xfId="74"/>
    <cellStyle name="60% - 强调文字颜色 6" xfId="75"/>
    <cellStyle name="常规 13" xfId="76"/>
    <cellStyle name="常规 2" xfId="77"/>
    <cellStyle name="常规 2 14" xfId="78"/>
    <cellStyle name="常规 2_鄂粮发〔2016〕37号附件1、2、3、7、8 2 10" xfId="79"/>
    <cellStyle name="常规 2 2 10" xfId="80"/>
    <cellStyle name="常规 2 2 2 10" xfId="81"/>
    <cellStyle name="常规 2 2 10 2" xfId="82"/>
    <cellStyle name="常规 2 4" xfId="83"/>
    <cellStyle name="常规 2 5" xfId="84"/>
    <cellStyle name="常规 2 8 2" xfId="85"/>
    <cellStyle name="常规 2_鄂粮发〔2016〕37号附件1、2、3、7、8" xfId="86"/>
    <cellStyle name="常规 2_鄂粮发〔2016〕37号附件1、2、3、7、8 10" xfId="87"/>
    <cellStyle name="常规 2_鄂粮发〔2016〕37号附件1、2、3、7、8 2" xfId="88"/>
    <cellStyle name="常规 2_鄂粮发〔2016〕37号附件1、2、3、7、8 3 2" xfId="89"/>
    <cellStyle name="常规 2_鄂粮发〔2016〕37号附件1、2、3、7、8 2 2" xfId="90"/>
    <cellStyle name="常规 2_鄂粮发〔2016〕37号附件1、2、3、7、8 4" xfId="91"/>
    <cellStyle name="常规 3" xfId="92"/>
    <cellStyle name="常规 4" xfId="93"/>
    <cellStyle name="常规 4 2" xfId="94"/>
    <cellStyle name="常规 5" xfId="95"/>
    <cellStyle name="常规 7" xfId="96"/>
    <cellStyle name="常规 7 2" xfId="97"/>
    <cellStyle name="常规_鄂粮发〔2016〕37号附件1、2、3、7、8" xfId="98"/>
    <cellStyle name="常规_鄂粮发〔2016〕37号附件1、2、3、7、8 2 2" xfId="99"/>
    <cellStyle name="好_鄂粮发〔2016〕37号附件1、2、3、7、8" xfId="100"/>
    <cellStyle name="常规 2_鄂粮发〔2016〕37号附件1、2、3、7、8 29" xfId="101"/>
    <cellStyle name="常规_Sheet3_11月监管办报表 2" xfId="102"/>
    <cellStyle name="常规_Xl000001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6"/>
  <sheetViews>
    <sheetView showGridLines="0" showZeros="0" tabSelected="1" view="pageBreakPreview" zoomScale="70" zoomScaleNormal="80" zoomScaleSheetLayoutView="70" workbookViewId="0" topLeftCell="A1">
      <selection activeCell="A2" sqref="A2:I2"/>
    </sheetView>
  </sheetViews>
  <sheetFormatPr defaultColWidth="10.00390625" defaultRowHeight="13.5" customHeight="1"/>
  <cols>
    <col min="1" max="1" width="14.140625" style="11" customWidth="1"/>
    <col min="2" max="2" width="15.28125" style="12" customWidth="1"/>
    <col min="3" max="3" width="14.421875" style="13" customWidth="1"/>
    <col min="4" max="4" width="7.7109375" style="14" customWidth="1"/>
    <col min="5" max="5" width="12.421875" style="11" customWidth="1"/>
    <col min="6" max="6" width="13.28125" style="15" customWidth="1"/>
    <col min="7" max="7" width="28.140625" style="16" customWidth="1"/>
    <col min="8" max="8" width="9.140625" style="16" customWidth="1"/>
    <col min="9" max="9" width="15.421875" style="17" customWidth="1"/>
    <col min="10" max="16384" width="10.00390625" style="12" customWidth="1"/>
  </cols>
  <sheetData>
    <row r="1" spans="1:9" s="5" customFormat="1" ht="21.75" customHeight="1">
      <c r="A1" s="18" t="s">
        <v>0</v>
      </c>
      <c r="C1" s="19"/>
      <c r="D1" s="20"/>
      <c r="E1" s="21"/>
      <c r="F1" s="22"/>
      <c r="G1" s="23"/>
      <c r="H1" s="23"/>
      <c r="I1" s="56"/>
    </row>
    <row r="2" spans="1:9" s="6" customFormat="1" ht="52.5" customHeight="1">
      <c r="A2" s="24" t="s">
        <v>1</v>
      </c>
      <c r="B2" s="24"/>
      <c r="C2" s="24"/>
      <c r="D2" s="25"/>
      <c r="E2" s="24"/>
      <c r="F2" s="26"/>
      <c r="G2" s="24"/>
      <c r="H2" s="24"/>
      <c r="I2" s="57"/>
    </row>
    <row r="3" spans="1:9" s="7" customFormat="1" ht="57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58" t="s">
        <v>10</v>
      </c>
    </row>
    <row r="4" spans="1:241" s="8" customFormat="1" ht="31.5" customHeight="1">
      <c r="A4" s="29">
        <f>A5+A10+A16+A24+A47+A50+A76+A89+A92+A99+A107+A118+A121+A124-1</f>
        <v>13</v>
      </c>
      <c r="B4" s="29">
        <f>B5+B10+B16+B24+B47+B50+B76+B89+B92+B99+B107+B118+B121+B124-1</f>
        <v>47</v>
      </c>
      <c r="C4" s="29">
        <f>C5+C10+C16+C24+C47+C50+C76+C89+C92+C99+C107+C118+C121+C124</f>
        <v>68</v>
      </c>
      <c r="D4" s="29">
        <f>D5+D10+D16+D24+D47+D50+D76+D89+D92+D99+D107+D118+D121+D124</f>
        <v>40</v>
      </c>
      <c r="E4" s="29"/>
      <c r="F4" s="29"/>
      <c r="G4" s="29"/>
      <c r="H4" s="29">
        <f>H5+H10+H16+H24+H47+H50+H76+H89+H92+H99+H107+H118+H121+H124</f>
        <v>713472</v>
      </c>
      <c r="I4" s="59"/>
      <c r="IG4" s="8">
        <f>SUM(A4:IF4)</f>
        <v>713640</v>
      </c>
    </row>
    <row r="5" spans="1:9" s="9" customFormat="1" ht="31.5" customHeight="1">
      <c r="A5" s="30">
        <v>1</v>
      </c>
      <c r="B5" s="31">
        <f aca="true" t="shared" si="0" ref="B5:H5">B6+B8</f>
        <v>1</v>
      </c>
      <c r="C5" s="31">
        <f t="shared" si="0"/>
        <v>2</v>
      </c>
      <c r="D5" s="31">
        <f t="shared" si="0"/>
        <v>2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11300</v>
      </c>
      <c r="I5" s="60"/>
    </row>
    <row r="6" spans="1:9" s="10" customFormat="1" ht="31.5" customHeight="1">
      <c r="A6" s="32">
        <v>1</v>
      </c>
      <c r="B6" s="33"/>
      <c r="C6" s="33">
        <v>1</v>
      </c>
      <c r="D6" s="34">
        <v>1</v>
      </c>
      <c r="E6" s="33"/>
      <c r="F6" s="33"/>
      <c r="G6" s="34"/>
      <c r="H6" s="34">
        <f aca="true" t="shared" si="1" ref="H5:H8">H7</f>
        <v>8600</v>
      </c>
      <c r="I6" s="61"/>
    </row>
    <row r="7" spans="1:9" s="10" customFormat="1" ht="48" customHeight="1">
      <c r="A7" s="35" t="s">
        <v>11</v>
      </c>
      <c r="B7" s="36"/>
      <c r="C7" s="36" t="s">
        <v>11</v>
      </c>
      <c r="D7" s="1" t="s">
        <v>12</v>
      </c>
      <c r="E7" s="37" t="s">
        <v>13</v>
      </c>
      <c r="F7" s="38" t="s">
        <v>14</v>
      </c>
      <c r="G7" s="39" t="s">
        <v>15</v>
      </c>
      <c r="H7" s="38">
        <v>8600</v>
      </c>
      <c r="I7" s="62" t="s">
        <v>16</v>
      </c>
    </row>
    <row r="8" spans="1:9" s="10" customFormat="1" ht="31.5" customHeight="1">
      <c r="A8" s="32">
        <v>1</v>
      </c>
      <c r="B8" s="33">
        <v>1</v>
      </c>
      <c r="C8" s="33">
        <v>1</v>
      </c>
      <c r="D8" s="34">
        <v>1</v>
      </c>
      <c r="E8" s="33"/>
      <c r="F8" s="33"/>
      <c r="G8" s="34"/>
      <c r="H8" s="34">
        <f t="shared" si="1"/>
        <v>2700</v>
      </c>
      <c r="I8" s="61"/>
    </row>
    <row r="9" spans="1:9" s="10" customFormat="1" ht="48" customHeight="1">
      <c r="A9" s="40" t="s">
        <v>11</v>
      </c>
      <c r="B9" s="41" t="s">
        <v>17</v>
      </c>
      <c r="C9" s="41" t="s">
        <v>17</v>
      </c>
      <c r="D9" s="1" t="s">
        <v>18</v>
      </c>
      <c r="E9" s="42" t="s">
        <v>19</v>
      </c>
      <c r="F9" s="43" t="s">
        <v>20</v>
      </c>
      <c r="G9" s="39" t="s">
        <v>15</v>
      </c>
      <c r="H9" s="44">
        <v>2700</v>
      </c>
      <c r="I9" s="63" t="s">
        <v>21</v>
      </c>
    </row>
    <row r="10" spans="1:9" s="9" customFormat="1" ht="31.5" customHeight="1">
      <c r="A10" s="30">
        <v>1</v>
      </c>
      <c r="B10" s="31">
        <f aca="true" t="shared" si="2" ref="B10:H10">B11+B14</f>
        <v>3</v>
      </c>
      <c r="C10" s="31">
        <f t="shared" si="2"/>
        <v>3</v>
      </c>
      <c r="D10" s="31">
        <f t="shared" si="2"/>
        <v>2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22350</v>
      </c>
      <c r="I10" s="60"/>
    </row>
    <row r="11" spans="1:9" s="10" customFormat="1" ht="31.5" customHeight="1">
      <c r="A11" s="32">
        <v>1</v>
      </c>
      <c r="B11" s="33">
        <v>2</v>
      </c>
      <c r="C11" s="33">
        <v>2</v>
      </c>
      <c r="D11" s="34">
        <v>1</v>
      </c>
      <c r="E11" s="33"/>
      <c r="F11" s="33"/>
      <c r="G11" s="34"/>
      <c r="H11" s="34">
        <f>H12+H13</f>
        <v>8600</v>
      </c>
      <c r="I11" s="61"/>
    </row>
    <row r="12" spans="1:9" s="10" customFormat="1" ht="48" customHeight="1">
      <c r="A12" s="40" t="s">
        <v>22</v>
      </c>
      <c r="B12" s="41" t="s">
        <v>23</v>
      </c>
      <c r="C12" s="41" t="s">
        <v>23</v>
      </c>
      <c r="D12" s="1" t="s">
        <v>24</v>
      </c>
      <c r="E12" s="42" t="s">
        <v>25</v>
      </c>
      <c r="F12" s="43">
        <v>13476786279</v>
      </c>
      <c r="G12" s="39" t="s">
        <v>26</v>
      </c>
      <c r="H12" s="44">
        <v>3600</v>
      </c>
      <c r="I12" s="63" t="s">
        <v>27</v>
      </c>
    </row>
    <row r="13" spans="1:9" s="10" customFormat="1" ht="48" customHeight="1">
      <c r="A13" s="45" t="s">
        <v>22</v>
      </c>
      <c r="B13" s="39" t="s">
        <v>28</v>
      </c>
      <c r="C13" s="39" t="s">
        <v>28</v>
      </c>
      <c r="D13" s="1" t="s">
        <v>24</v>
      </c>
      <c r="E13" s="46" t="s">
        <v>29</v>
      </c>
      <c r="F13" s="47" t="s">
        <v>30</v>
      </c>
      <c r="G13" s="39" t="s">
        <v>26</v>
      </c>
      <c r="H13" s="47">
        <v>5000</v>
      </c>
      <c r="I13" s="63" t="s">
        <v>31</v>
      </c>
    </row>
    <row r="14" spans="1:9" s="10" customFormat="1" ht="31.5" customHeight="1">
      <c r="A14" s="32">
        <v>1</v>
      </c>
      <c r="B14" s="33">
        <v>1</v>
      </c>
      <c r="C14" s="33">
        <v>1</v>
      </c>
      <c r="D14" s="34">
        <v>1</v>
      </c>
      <c r="E14" s="33"/>
      <c r="F14" s="33"/>
      <c r="G14" s="34"/>
      <c r="H14" s="34">
        <f>H15</f>
        <v>13750</v>
      </c>
      <c r="I14" s="61"/>
    </row>
    <row r="15" spans="1:9" s="10" customFormat="1" ht="48" customHeight="1">
      <c r="A15" s="45" t="s">
        <v>22</v>
      </c>
      <c r="B15" s="39" t="s">
        <v>32</v>
      </c>
      <c r="C15" s="39" t="s">
        <v>32</v>
      </c>
      <c r="D15" s="1" t="s">
        <v>33</v>
      </c>
      <c r="E15" s="46" t="s">
        <v>34</v>
      </c>
      <c r="F15" s="39" t="s">
        <v>35</v>
      </c>
      <c r="G15" s="39" t="s">
        <v>26</v>
      </c>
      <c r="H15" s="47">
        <v>13750</v>
      </c>
      <c r="I15" s="63" t="s">
        <v>36</v>
      </c>
    </row>
    <row r="16" spans="1:9" s="9" customFormat="1" ht="31.5" customHeight="1">
      <c r="A16" s="30">
        <v>1</v>
      </c>
      <c r="B16" s="31">
        <f aca="true" t="shared" si="3" ref="B16:H16">B19+B17+B22</f>
        <v>3</v>
      </c>
      <c r="C16" s="31">
        <f t="shared" si="3"/>
        <v>4</v>
      </c>
      <c r="D16" s="31">
        <f t="shared" si="3"/>
        <v>3</v>
      </c>
      <c r="E16" s="31">
        <f t="shared" si="3"/>
        <v>0</v>
      </c>
      <c r="F16" s="31">
        <f t="shared" si="3"/>
        <v>0</v>
      </c>
      <c r="G16" s="31">
        <f t="shared" si="3"/>
        <v>0</v>
      </c>
      <c r="H16" s="31">
        <f t="shared" si="3"/>
        <v>30000</v>
      </c>
      <c r="I16" s="60"/>
    </row>
    <row r="17" spans="1:9" s="10" customFormat="1" ht="31.5" customHeight="1">
      <c r="A17" s="32">
        <v>1</v>
      </c>
      <c r="B17" s="33">
        <v>1</v>
      </c>
      <c r="C17" s="33">
        <v>1</v>
      </c>
      <c r="D17" s="34">
        <v>1</v>
      </c>
      <c r="E17" s="33"/>
      <c r="F17" s="33"/>
      <c r="G17" s="34"/>
      <c r="H17" s="34">
        <f>H18</f>
        <v>17500</v>
      </c>
      <c r="I17" s="61"/>
    </row>
    <row r="18" spans="1:9" s="10" customFormat="1" ht="48" customHeight="1">
      <c r="A18" s="45" t="s">
        <v>37</v>
      </c>
      <c r="B18" s="39" t="s">
        <v>38</v>
      </c>
      <c r="C18" s="39" t="s">
        <v>39</v>
      </c>
      <c r="D18" s="2" t="s">
        <v>40</v>
      </c>
      <c r="E18" s="46" t="s">
        <v>41</v>
      </c>
      <c r="F18" s="39">
        <v>13886732059</v>
      </c>
      <c r="G18" s="39" t="s">
        <v>42</v>
      </c>
      <c r="H18" s="47">
        <v>17500</v>
      </c>
      <c r="I18" s="63" t="s">
        <v>43</v>
      </c>
    </row>
    <row r="19" spans="1:9" s="10" customFormat="1" ht="31.5" customHeight="1">
      <c r="A19" s="32">
        <v>1</v>
      </c>
      <c r="B19" s="33">
        <v>1</v>
      </c>
      <c r="C19" s="33">
        <v>2</v>
      </c>
      <c r="D19" s="34">
        <v>1</v>
      </c>
      <c r="E19" s="33"/>
      <c r="F19" s="33"/>
      <c r="G19" s="34"/>
      <c r="H19" s="34">
        <f>H20+H21</f>
        <v>8123</v>
      </c>
      <c r="I19" s="61"/>
    </row>
    <row r="20" spans="1:9" s="10" customFormat="1" ht="48" customHeight="1">
      <c r="A20" s="35" t="s">
        <v>37</v>
      </c>
      <c r="B20" s="36" t="s">
        <v>44</v>
      </c>
      <c r="C20" s="36" t="s">
        <v>45</v>
      </c>
      <c r="D20" s="2" t="s">
        <v>46</v>
      </c>
      <c r="E20" s="37" t="s">
        <v>47</v>
      </c>
      <c r="F20" s="38">
        <v>13872525795</v>
      </c>
      <c r="G20" s="39" t="s">
        <v>42</v>
      </c>
      <c r="H20" s="38">
        <v>3367</v>
      </c>
      <c r="I20" s="63" t="s">
        <v>48</v>
      </c>
    </row>
    <row r="21" spans="1:9" s="10" customFormat="1" ht="48" customHeight="1">
      <c r="A21" s="35" t="s">
        <v>37</v>
      </c>
      <c r="B21" s="36" t="s">
        <v>44</v>
      </c>
      <c r="C21" s="36" t="s">
        <v>49</v>
      </c>
      <c r="D21" s="2" t="s">
        <v>46</v>
      </c>
      <c r="E21" s="37" t="s">
        <v>50</v>
      </c>
      <c r="F21" s="38">
        <v>13872525795</v>
      </c>
      <c r="G21" s="39" t="s">
        <v>42</v>
      </c>
      <c r="H21" s="38">
        <v>4756</v>
      </c>
      <c r="I21" s="63" t="s">
        <v>51</v>
      </c>
    </row>
    <row r="22" spans="1:9" s="10" customFormat="1" ht="31.5" customHeight="1">
      <c r="A22" s="32">
        <v>1</v>
      </c>
      <c r="B22" s="33">
        <v>1</v>
      </c>
      <c r="C22" s="33">
        <v>1</v>
      </c>
      <c r="D22" s="34">
        <v>1</v>
      </c>
      <c r="E22" s="33"/>
      <c r="F22" s="33"/>
      <c r="G22" s="34"/>
      <c r="H22" s="34">
        <f>H23</f>
        <v>4377</v>
      </c>
      <c r="I22" s="61"/>
    </row>
    <row r="23" spans="1:9" s="10" customFormat="1" ht="48" customHeight="1">
      <c r="A23" s="48" t="s">
        <v>37</v>
      </c>
      <c r="B23" s="49" t="s">
        <v>52</v>
      </c>
      <c r="C23" s="49" t="s">
        <v>53</v>
      </c>
      <c r="D23" s="2" t="s">
        <v>54</v>
      </c>
      <c r="E23" s="50" t="s">
        <v>55</v>
      </c>
      <c r="F23" s="73" t="s">
        <v>56</v>
      </c>
      <c r="G23" s="39" t="s">
        <v>42</v>
      </c>
      <c r="H23" s="51">
        <v>4377</v>
      </c>
      <c r="I23" s="63" t="s">
        <v>57</v>
      </c>
    </row>
    <row r="24" spans="1:9" s="9" customFormat="1" ht="31.5" customHeight="1">
      <c r="A24" s="52">
        <v>1</v>
      </c>
      <c r="B24" s="31">
        <f aca="true" t="shared" si="4" ref="A24:H24">B25+B28+B30+B33+B38+B43+B45</f>
        <v>12</v>
      </c>
      <c r="C24" s="31">
        <f t="shared" si="4"/>
        <v>15</v>
      </c>
      <c r="D24" s="31">
        <f t="shared" si="4"/>
        <v>7</v>
      </c>
      <c r="E24" s="31">
        <f t="shared" si="4"/>
        <v>0</v>
      </c>
      <c r="F24" s="31">
        <f t="shared" si="4"/>
        <v>0</v>
      </c>
      <c r="G24" s="31">
        <f t="shared" si="4"/>
        <v>0</v>
      </c>
      <c r="H24" s="31">
        <f t="shared" si="4"/>
        <v>161534</v>
      </c>
      <c r="I24" s="60"/>
    </row>
    <row r="25" spans="1:9" s="10" customFormat="1" ht="31.5" customHeight="1">
      <c r="A25" s="32">
        <v>1</v>
      </c>
      <c r="B25" s="33">
        <v>2</v>
      </c>
      <c r="C25" s="33">
        <v>2</v>
      </c>
      <c r="D25" s="34">
        <v>1</v>
      </c>
      <c r="E25" s="33"/>
      <c r="F25" s="33"/>
      <c r="G25" s="34"/>
      <c r="H25" s="34">
        <f>H26+H27</f>
        <v>20450</v>
      </c>
      <c r="I25" s="61"/>
    </row>
    <row r="26" spans="1:9" s="10" customFormat="1" ht="48" customHeight="1">
      <c r="A26" s="48" t="s">
        <v>58</v>
      </c>
      <c r="B26" s="49" t="s">
        <v>59</v>
      </c>
      <c r="C26" s="49" t="s">
        <v>59</v>
      </c>
      <c r="D26" s="2" t="s">
        <v>60</v>
      </c>
      <c r="E26" s="50" t="s">
        <v>61</v>
      </c>
      <c r="F26" s="49" t="s">
        <v>62</v>
      </c>
      <c r="G26" s="39" t="s">
        <v>63</v>
      </c>
      <c r="H26" s="51">
        <v>10300</v>
      </c>
      <c r="I26" s="63" t="s">
        <v>64</v>
      </c>
    </row>
    <row r="27" spans="1:9" s="10" customFormat="1" ht="48" customHeight="1">
      <c r="A27" s="48" t="s">
        <v>58</v>
      </c>
      <c r="B27" s="49" t="s">
        <v>65</v>
      </c>
      <c r="C27" s="49" t="s">
        <v>65</v>
      </c>
      <c r="D27" s="2" t="s">
        <v>60</v>
      </c>
      <c r="E27" s="50" t="s">
        <v>66</v>
      </c>
      <c r="F27" s="49" t="s">
        <v>67</v>
      </c>
      <c r="G27" s="39" t="s">
        <v>63</v>
      </c>
      <c r="H27" s="51">
        <v>10150</v>
      </c>
      <c r="I27" s="63" t="s">
        <v>68</v>
      </c>
    </row>
    <row r="28" spans="1:9" s="10" customFormat="1" ht="31.5" customHeight="1">
      <c r="A28" s="32">
        <v>1</v>
      </c>
      <c r="B28" s="33">
        <v>1</v>
      </c>
      <c r="C28" s="33">
        <v>1</v>
      </c>
      <c r="D28" s="34">
        <v>1</v>
      </c>
      <c r="E28" s="33"/>
      <c r="F28" s="33"/>
      <c r="G28" s="34"/>
      <c r="H28" s="34">
        <f>H29</f>
        <v>48848</v>
      </c>
      <c r="I28" s="61"/>
    </row>
    <row r="29" spans="1:9" s="10" customFormat="1" ht="48" customHeight="1">
      <c r="A29" s="48" t="s">
        <v>58</v>
      </c>
      <c r="B29" s="49" t="s">
        <v>69</v>
      </c>
      <c r="C29" s="49" t="s">
        <v>69</v>
      </c>
      <c r="D29" s="2" t="s">
        <v>70</v>
      </c>
      <c r="E29" s="50" t="s">
        <v>71</v>
      </c>
      <c r="F29" s="49">
        <v>13972235779</v>
      </c>
      <c r="G29" s="39" t="s">
        <v>63</v>
      </c>
      <c r="H29" s="51">
        <v>48848</v>
      </c>
      <c r="I29" s="63" t="s">
        <v>72</v>
      </c>
    </row>
    <row r="30" spans="1:9" s="10" customFormat="1" ht="31.5" customHeight="1">
      <c r="A30" s="32">
        <v>1</v>
      </c>
      <c r="B30" s="33">
        <v>2</v>
      </c>
      <c r="C30" s="33">
        <v>2</v>
      </c>
      <c r="D30" s="34">
        <v>1</v>
      </c>
      <c r="E30" s="33"/>
      <c r="F30" s="33"/>
      <c r="G30" s="34"/>
      <c r="H30" s="34">
        <f>H31+H32</f>
        <v>38453</v>
      </c>
      <c r="I30" s="61"/>
    </row>
    <row r="31" spans="1:9" s="10" customFormat="1" ht="48" customHeight="1">
      <c r="A31" s="48" t="s">
        <v>58</v>
      </c>
      <c r="B31" s="49" t="s">
        <v>73</v>
      </c>
      <c r="C31" s="49" t="s">
        <v>73</v>
      </c>
      <c r="D31" s="2" t="s">
        <v>74</v>
      </c>
      <c r="E31" s="50" t="s">
        <v>75</v>
      </c>
      <c r="F31" s="49">
        <v>13597477918</v>
      </c>
      <c r="G31" s="39" t="s">
        <v>63</v>
      </c>
      <c r="H31" s="51">
        <v>30958</v>
      </c>
      <c r="I31" s="63" t="s">
        <v>76</v>
      </c>
    </row>
    <row r="32" spans="1:9" s="10" customFormat="1" ht="48" customHeight="1">
      <c r="A32" s="48" t="s">
        <v>58</v>
      </c>
      <c r="B32" s="49" t="s">
        <v>77</v>
      </c>
      <c r="C32" s="49" t="s">
        <v>78</v>
      </c>
      <c r="D32" s="2" t="s">
        <v>74</v>
      </c>
      <c r="E32" s="50" t="s">
        <v>79</v>
      </c>
      <c r="F32" s="49">
        <v>13995793191</v>
      </c>
      <c r="G32" s="39" t="s">
        <v>63</v>
      </c>
      <c r="H32" s="51">
        <v>7495</v>
      </c>
      <c r="I32" s="63" t="s">
        <v>80</v>
      </c>
    </row>
    <row r="33" spans="1:9" s="10" customFormat="1" ht="31.5" customHeight="1">
      <c r="A33" s="32">
        <v>1</v>
      </c>
      <c r="B33" s="33">
        <v>2</v>
      </c>
      <c r="C33" s="33">
        <v>4</v>
      </c>
      <c r="D33" s="34">
        <v>1</v>
      </c>
      <c r="E33" s="33"/>
      <c r="F33" s="33"/>
      <c r="G33" s="34"/>
      <c r="H33" s="34">
        <f>H34+H35+H36+H37</f>
        <v>14850</v>
      </c>
      <c r="I33" s="61"/>
    </row>
    <row r="34" spans="1:9" s="10" customFormat="1" ht="48" customHeight="1">
      <c r="A34" s="48" t="s">
        <v>58</v>
      </c>
      <c r="B34" s="49" t="s">
        <v>81</v>
      </c>
      <c r="C34" s="49" t="s">
        <v>82</v>
      </c>
      <c r="D34" s="2" t="s">
        <v>83</v>
      </c>
      <c r="E34" s="50" t="s">
        <v>84</v>
      </c>
      <c r="F34" s="49">
        <v>13508664066</v>
      </c>
      <c r="G34" s="39" t="s">
        <v>63</v>
      </c>
      <c r="H34" s="51">
        <v>3230</v>
      </c>
      <c r="I34" s="63" t="s">
        <v>85</v>
      </c>
    </row>
    <row r="35" spans="1:9" s="10" customFormat="1" ht="48" customHeight="1">
      <c r="A35" s="48" t="s">
        <v>58</v>
      </c>
      <c r="B35" s="49" t="s">
        <v>86</v>
      </c>
      <c r="C35" s="49" t="s">
        <v>87</v>
      </c>
      <c r="D35" s="2" t="s">
        <v>83</v>
      </c>
      <c r="E35" s="50" t="s">
        <v>88</v>
      </c>
      <c r="F35" s="49">
        <v>13871792429</v>
      </c>
      <c r="G35" s="39" t="s">
        <v>63</v>
      </c>
      <c r="H35" s="51">
        <v>3220</v>
      </c>
      <c r="I35" s="63" t="s">
        <v>89</v>
      </c>
    </row>
    <row r="36" spans="1:9" s="10" customFormat="1" ht="48" customHeight="1">
      <c r="A36" s="48" t="s">
        <v>58</v>
      </c>
      <c r="B36" s="49" t="s">
        <v>86</v>
      </c>
      <c r="C36" s="49" t="s">
        <v>90</v>
      </c>
      <c r="D36" s="2" t="s">
        <v>83</v>
      </c>
      <c r="E36" s="50" t="s">
        <v>91</v>
      </c>
      <c r="F36" s="49">
        <v>13871761622</v>
      </c>
      <c r="G36" s="39" t="s">
        <v>63</v>
      </c>
      <c r="H36" s="51">
        <v>4200</v>
      </c>
      <c r="I36" s="63" t="s">
        <v>92</v>
      </c>
    </row>
    <row r="37" spans="1:9" s="10" customFormat="1" ht="48" customHeight="1">
      <c r="A37" s="48" t="s">
        <v>58</v>
      </c>
      <c r="B37" s="49" t="s">
        <v>86</v>
      </c>
      <c r="C37" s="49" t="s">
        <v>93</v>
      </c>
      <c r="D37" s="2" t="s">
        <v>83</v>
      </c>
      <c r="E37" s="50" t="s">
        <v>94</v>
      </c>
      <c r="F37" s="49">
        <v>15871966368</v>
      </c>
      <c r="G37" s="39" t="s">
        <v>63</v>
      </c>
      <c r="H37" s="51">
        <v>4200</v>
      </c>
      <c r="I37" s="63" t="s">
        <v>92</v>
      </c>
    </row>
    <row r="38" spans="1:9" s="10" customFormat="1" ht="31.5" customHeight="1">
      <c r="A38" s="32">
        <v>1</v>
      </c>
      <c r="B38" s="33">
        <v>3</v>
      </c>
      <c r="C38" s="33">
        <v>4</v>
      </c>
      <c r="D38" s="34">
        <v>1</v>
      </c>
      <c r="E38" s="33"/>
      <c r="F38" s="33"/>
      <c r="G38" s="34"/>
      <c r="H38" s="34">
        <f>H39+H40+H41+H42</f>
        <v>27433</v>
      </c>
      <c r="I38" s="61"/>
    </row>
    <row r="39" spans="1:9" s="10" customFormat="1" ht="48" customHeight="1">
      <c r="A39" s="48" t="s">
        <v>58</v>
      </c>
      <c r="B39" s="49" t="s">
        <v>95</v>
      </c>
      <c r="C39" s="49" t="s">
        <v>95</v>
      </c>
      <c r="D39" s="2" t="s">
        <v>96</v>
      </c>
      <c r="E39" s="50" t="s">
        <v>97</v>
      </c>
      <c r="F39" s="49">
        <v>13707279077</v>
      </c>
      <c r="G39" s="39" t="s">
        <v>63</v>
      </c>
      <c r="H39" s="51">
        <v>6983</v>
      </c>
      <c r="I39" s="63" t="s">
        <v>98</v>
      </c>
    </row>
    <row r="40" spans="1:9" s="10" customFormat="1" ht="48" customHeight="1">
      <c r="A40" s="48" t="s">
        <v>58</v>
      </c>
      <c r="B40" s="49" t="s">
        <v>95</v>
      </c>
      <c r="C40" s="49" t="s">
        <v>99</v>
      </c>
      <c r="D40" s="2" t="s">
        <v>96</v>
      </c>
      <c r="E40" s="50" t="s">
        <v>100</v>
      </c>
      <c r="F40" s="49">
        <v>13886229555</v>
      </c>
      <c r="G40" s="39" t="s">
        <v>63</v>
      </c>
      <c r="H40" s="51">
        <v>4020</v>
      </c>
      <c r="I40" s="63" t="s">
        <v>101</v>
      </c>
    </row>
    <row r="41" spans="1:9" s="10" customFormat="1" ht="48" customHeight="1">
      <c r="A41" s="48" t="s">
        <v>58</v>
      </c>
      <c r="B41" s="49" t="s">
        <v>102</v>
      </c>
      <c r="C41" s="49" t="s">
        <v>103</v>
      </c>
      <c r="D41" s="2" t="s">
        <v>96</v>
      </c>
      <c r="E41" s="50" t="s">
        <v>104</v>
      </c>
      <c r="F41" s="49">
        <v>13508663989</v>
      </c>
      <c r="G41" s="39" t="s">
        <v>63</v>
      </c>
      <c r="H41" s="51">
        <v>5930</v>
      </c>
      <c r="I41" s="63" t="s">
        <v>105</v>
      </c>
    </row>
    <row r="42" spans="1:9" s="10" customFormat="1" ht="48" customHeight="1">
      <c r="A42" s="48" t="s">
        <v>58</v>
      </c>
      <c r="B42" s="49" t="s">
        <v>106</v>
      </c>
      <c r="C42" s="49" t="s">
        <v>107</v>
      </c>
      <c r="D42" s="2" t="s">
        <v>96</v>
      </c>
      <c r="E42" s="50" t="s">
        <v>108</v>
      </c>
      <c r="F42" s="49">
        <v>13797561789</v>
      </c>
      <c r="G42" s="39" t="s">
        <v>63</v>
      </c>
      <c r="H42" s="51">
        <v>10500</v>
      </c>
      <c r="I42" s="63" t="s">
        <v>109</v>
      </c>
    </row>
    <row r="43" spans="1:9" s="10" customFormat="1" ht="31.5" customHeight="1">
      <c r="A43" s="32">
        <v>1</v>
      </c>
      <c r="B43" s="33">
        <v>1</v>
      </c>
      <c r="C43" s="33">
        <v>1</v>
      </c>
      <c r="D43" s="34">
        <v>1</v>
      </c>
      <c r="E43" s="33"/>
      <c r="F43" s="33"/>
      <c r="G43" s="34"/>
      <c r="H43" s="34">
        <f>H44</f>
        <v>5500</v>
      </c>
      <c r="I43" s="61"/>
    </row>
    <row r="44" spans="1:9" s="10" customFormat="1" ht="48" customHeight="1">
      <c r="A44" s="48" t="s">
        <v>58</v>
      </c>
      <c r="B44" s="49" t="s">
        <v>110</v>
      </c>
      <c r="C44" s="49" t="s">
        <v>110</v>
      </c>
      <c r="D44" s="2" t="s">
        <v>111</v>
      </c>
      <c r="E44" s="50" t="s">
        <v>112</v>
      </c>
      <c r="F44" s="49">
        <v>13972242348</v>
      </c>
      <c r="G44" s="39" t="s">
        <v>63</v>
      </c>
      <c r="H44" s="51">
        <v>5500</v>
      </c>
      <c r="I44" s="63" t="s">
        <v>113</v>
      </c>
    </row>
    <row r="45" spans="1:9" s="10" customFormat="1" ht="31.5" customHeight="1">
      <c r="A45" s="32">
        <v>1</v>
      </c>
      <c r="B45" s="33">
        <v>1</v>
      </c>
      <c r="C45" s="33">
        <v>1</v>
      </c>
      <c r="D45" s="34">
        <v>1</v>
      </c>
      <c r="E45" s="33"/>
      <c r="F45" s="33"/>
      <c r="G45" s="34"/>
      <c r="H45" s="34">
        <f>H46</f>
        <v>6000</v>
      </c>
      <c r="I45" s="61"/>
    </row>
    <row r="46" spans="1:9" s="10" customFormat="1" ht="48" customHeight="1">
      <c r="A46" s="48" t="s">
        <v>58</v>
      </c>
      <c r="B46" s="49" t="s">
        <v>114</v>
      </c>
      <c r="C46" s="49" t="s">
        <v>115</v>
      </c>
      <c r="D46" s="2" t="s">
        <v>116</v>
      </c>
      <c r="E46" s="50" t="s">
        <v>117</v>
      </c>
      <c r="F46" s="49" t="s">
        <v>118</v>
      </c>
      <c r="G46" s="39" t="s">
        <v>63</v>
      </c>
      <c r="H46" s="51">
        <v>6000</v>
      </c>
      <c r="I46" s="63" t="s">
        <v>119</v>
      </c>
    </row>
    <row r="47" spans="1:9" s="9" customFormat="1" ht="31.5" customHeight="1">
      <c r="A47" s="30">
        <v>1</v>
      </c>
      <c r="B47" s="31">
        <v>1</v>
      </c>
      <c r="C47" s="31">
        <v>1</v>
      </c>
      <c r="D47" s="31">
        <v>1</v>
      </c>
      <c r="E47" s="53"/>
      <c r="F47" s="54"/>
      <c r="G47" s="53"/>
      <c r="H47" s="31">
        <f>H48</f>
        <v>9492</v>
      </c>
      <c r="I47" s="60"/>
    </row>
    <row r="48" spans="1:9" s="10" customFormat="1" ht="31.5" customHeight="1">
      <c r="A48" s="32">
        <v>1</v>
      </c>
      <c r="B48" s="33">
        <v>1</v>
      </c>
      <c r="C48" s="33">
        <v>1</v>
      </c>
      <c r="D48" s="34">
        <v>1</v>
      </c>
      <c r="E48" s="33"/>
      <c r="F48" s="33"/>
      <c r="G48" s="34"/>
      <c r="H48" s="34">
        <f>H49</f>
        <v>9492</v>
      </c>
      <c r="I48" s="61"/>
    </row>
    <row r="49" spans="1:9" s="10" customFormat="1" ht="48" customHeight="1">
      <c r="A49" s="48" t="s">
        <v>58</v>
      </c>
      <c r="B49" s="49" t="s">
        <v>120</v>
      </c>
      <c r="C49" s="49" t="s">
        <v>121</v>
      </c>
      <c r="D49" s="2" t="s">
        <v>122</v>
      </c>
      <c r="E49" s="50" t="s">
        <v>123</v>
      </c>
      <c r="F49" s="49">
        <v>13872779981</v>
      </c>
      <c r="G49" s="39" t="s">
        <v>124</v>
      </c>
      <c r="H49" s="49">
        <v>9492</v>
      </c>
      <c r="I49" s="63" t="s">
        <v>89</v>
      </c>
    </row>
    <row r="50" spans="1:9" s="9" customFormat="1" ht="31.5" customHeight="1">
      <c r="A50" s="30">
        <v>1</v>
      </c>
      <c r="B50" s="31">
        <f aca="true" t="shared" si="5" ref="B50:H50">B51+B55+B58+B63+B71</f>
        <v>10</v>
      </c>
      <c r="C50" s="31">
        <f t="shared" si="5"/>
        <v>20</v>
      </c>
      <c r="D50" s="31">
        <f t="shared" si="5"/>
        <v>5</v>
      </c>
      <c r="E50" s="31">
        <f t="shared" si="5"/>
        <v>0</v>
      </c>
      <c r="F50" s="31">
        <f t="shared" si="5"/>
        <v>0</v>
      </c>
      <c r="G50" s="31">
        <f t="shared" si="5"/>
        <v>0</v>
      </c>
      <c r="H50" s="31">
        <f t="shared" si="5"/>
        <v>252041</v>
      </c>
      <c r="I50" s="60"/>
    </row>
    <row r="51" spans="1:9" s="10" customFormat="1" ht="31.5" customHeight="1">
      <c r="A51" s="32">
        <v>1</v>
      </c>
      <c r="B51" s="33">
        <v>2</v>
      </c>
      <c r="C51" s="33">
        <v>3</v>
      </c>
      <c r="D51" s="34">
        <v>1</v>
      </c>
      <c r="E51" s="33"/>
      <c r="F51" s="33"/>
      <c r="G51" s="34"/>
      <c r="H51" s="55">
        <f>SUM(H52:H54)</f>
        <v>40421</v>
      </c>
      <c r="I51" s="61"/>
    </row>
    <row r="52" spans="1:9" s="10" customFormat="1" ht="48" customHeight="1">
      <c r="A52" s="48" t="s">
        <v>125</v>
      </c>
      <c r="B52" s="49" t="s">
        <v>126</v>
      </c>
      <c r="C52" s="49" t="s">
        <v>126</v>
      </c>
      <c r="D52" s="2" t="s">
        <v>127</v>
      </c>
      <c r="E52" s="50" t="s">
        <v>128</v>
      </c>
      <c r="F52" s="49">
        <v>13807260850</v>
      </c>
      <c r="G52" s="39" t="s">
        <v>129</v>
      </c>
      <c r="H52" s="51">
        <v>18521</v>
      </c>
      <c r="I52" s="63" t="s">
        <v>130</v>
      </c>
    </row>
    <row r="53" spans="1:9" s="10" customFormat="1" ht="48" customHeight="1">
      <c r="A53" s="48" t="s">
        <v>125</v>
      </c>
      <c r="B53" s="49" t="s">
        <v>131</v>
      </c>
      <c r="C53" s="49" t="s">
        <v>132</v>
      </c>
      <c r="D53" s="2" t="s">
        <v>127</v>
      </c>
      <c r="E53" s="50" t="s">
        <v>133</v>
      </c>
      <c r="F53" s="49">
        <v>15071991767</v>
      </c>
      <c r="G53" s="39" t="s">
        <v>129</v>
      </c>
      <c r="H53" s="51">
        <v>5900</v>
      </c>
      <c r="I53" s="63" t="s">
        <v>134</v>
      </c>
    </row>
    <row r="54" spans="1:9" s="10" customFormat="1" ht="48" customHeight="1">
      <c r="A54" s="48" t="s">
        <v>125</v>
      </c>
      <c r="B54" s="49" t="s">
        <v>131</v>
      </c>
      <c r="C54" s="49" t="s">
        <v>135</v>
      </c>
      <c r="D54" s="2" t="s">
        <v>127</v>
      </c>
      <c r="E54" s="50" t="s">
        <v>136</v>
      </c>
      <c r="F54" s="49">
        <v>15071991767</v>
      </c>
      <c r="G54" s="39" t="s">
        <v>129</v>
      </c>
      <c r="H54" s="51">
        <v>16000</v>
      </c>
      <c r="I54" s="63" t="s">
        <v>137</v>
      </c>
    </row>
    <row r="55" spans="1:9" s="10" customFormat="1" ht="31.5" customHeight="1">
      <c r="A55" s="32">
        <v>1</v>
      </c>
      <c r="B55" s="33">
        <v>2</v>
      </c>
      <c r="C55" s="33">
        <v>2</v>
      </c>
      <c r="D55" s="34">
        <v>1</v>
      </c>
      <c r="E55" s="33"/>
      <c r="F55" s="33"/>
      <c r="G55" s="34"/>
      <c r="H55" s="55">
        <f>SUM(H56:H57)</f>
        <v>18156</v>
      </c>
      <c r="I55" s="61"/>
    </row>
    <row r="56" spans="1:9" s="10" customFormat="1" ht="48" customHeight="1">
      <c r="A56" s="48" t="s">
        <v>125</v>
      </c>
      <c r="B56" s="49" t="s">
        <v>138</v>
      </c>
      <c r="C56" s="49" t="s">
        <v>138</v>
      </c>
      <c r="D56" s="3" t="s">
        <v>139</v>
      </c>
      <c r="E56" s="50" t="s">
        <v>140</v>
      </c>
      <c r="F56" s="49" t="s">
        <v>141</v>
      </c>
      <c r="G56" s="39" t="s">
        <v>129</v>
      </c>
      <c r="H56" s="51">
        <v>7376</v>
      </c>
      <c r="I56" s="63" t="s">
        <v>142</v>
      </c>
    </row>
    <row r="57" spans="1:9" s="10" customFormat="1" ht="48" customHeight="1">
      <c r="A57" s="48" t="s">
        <v>125</v>
      </c>
      <c r="B57" s="49" t="s">
        <v>143</v>
      </c>
      <c r="C57" s="49" t="s">
        <v>143</v>
      </c>
      <c r="D57" s="3" t="s">
        <v>139</v>
      </c>
      <c r="E57" s="50" t="s">
        <v>144</v>
      </c>
      <c r="F57" s="49">
        <v>13908698569</v>
      </c>
      <c r="G57" s="39" t="s">
        <v>129</v>
      </c>
      <c r="H57" s="51">
        <v>10780</v>
      </c>
      <c r="I57" s="63" t="s">
        <v>145</v>
      </c>
    </row>
    <row r="58" spans="1:9" s="10" customFormat="1" ht="31.5" customHeight="1">
      <c r="A58" s="32">
        <v>1</v>
      </c>
      <c r="B58" s="33">
        <v>1</v>
      </c>
      <c r="C58" s="33">
        <v>4</v>
      </c>
      <c r="D58" s="34">
        <v>1</v>
      </c>
      <c r="E58" s="33"/>
      <c r="F58" s="33"/>
      <c r="G58" s="34"/>
      <c r="H58" s="55">
        <f>SUM(H59:H62)</f>
        <v>24550</v>
      </c>
      <c r="I58" s="61"/>
    </row>
    <row r="59" spans="1:9" s="10" customFormat="1" ht="48" customHeight="1">
      <c r="A59" s="48" t="s">
        <v>125</v>
      </c>
      <c r="B59" s="49" t="s">
        <v>146</v>
      </c>
      <c r="C59" s="49" t="s">
        <v>147</v>
      </c>
      <c r="D59" s="2" t="s">
        <v>148</v>
      </c>
      <c r="E59" s="50" t="s">
        <v>149</v>
      </c>
      <c r="F59" s="49">
        <v>13807260421</v>
      </c>
      <c r="G59" s="39" t="s">
        <v>129</v>
      </c>
      <c r="H59" s="51">
        <v>6500</v>
      </c>
      <c r="I59" s="63" t="s">
        <v>150</v>
      </c>
    </row>
    <row r="60" spans="1:9" s="10" customFormat="1" ht="48" customHeight="1">
      <c r="A60" s="48" t="s">
        <v>125</v>
      </c>
      <c r="B60" s="49" t="s">
        <v>146</v>
      </c>
      <c r="C60" s="49" t="s">
        <v>151</v>
      </c>
      <c r="D60" s="2" t="s">
        <v>148</v>
      </c>
      <c r="E60" s="50" t="s">
        <v>152</v>
      </c>
      <c r="F60" s="49">
        <v>13396160699</v>
      </c>
      <c r="G60" s="39" t="s">
        <v>129</v>
      </c>
      <c r="H60" s="51">
        <v>4250</v>
      </c>
      <c r="I60" s="63" t="s">
        <v>153</v>
      </c>
    </row>
    <row r="61" spans="1:9" s="10" customFormat="1" ht="48" customHeight="1">
      <c r="A61" s="48" t="s">
        <v>125</v>
      </c>
      <c r="B61" s="49" t="s">
        <v>146</v>
      </c>
      <c r="C61" s="49" t="s">
        <v>154</v>
      </c>
      <c r="D61" s="2" t="s">
        <v>148</v>
      </c>
      <c r="E61" s="50" t="s">
        <v>155</v>
      </c>
      <c r="F61" s="49">
        <v>13807267032</v>
      </c>
      <c r="G61" s="39" t="s">
        <v>129</v>
      </c>
      <c r="H61" s="51">
        <v>8800</v>
      </c>
      <c r="I61" s="63" t="s">
        <v>156</v>
      </c>
    </row>
    <row r="62" spans="1:9" s="10" customFormat="1" ht="48" customHeight="1">
      <c r="A62" s="48" t="s">
        <v>125</v>
      </c>
      <c r="B62" s="49" t="s">
        <v>146</v>
      </c>
      <c r="C62" s="49" t="s">
        <v>157</v>
      </c>
      <c r="D62" s="2" t="s">
        <v>148</v>
      </c>
      <c r="E62" s="50" t="s">
        <v>158</v>
      </c>
      <c r="F62" s="49">
        <v>13986966588</v>
      </c>
      <c r="G62" s="39" t="s">
        <v>129</v>
      </c>
      <c r="H62" s="51">
        <v>5000</v>
      </c>
      <c r="I62" s="63" t="s">
        <v>159</v>
      </c>
    </row>
    <row r="63" spans="1:9" s="10" customFormat="1" ht="31.5" customHeight="1">
      <c r="A63" s="32">
        <v>1</v>
      </c>
      <c r="B63" s="33">
        <v>2</v>
      </c>
      <c r="C63" s="33">
        <v>7</v>
      </c>
      <c r="D63" s="34">
        <v>1</v>
      </c>
      <c r="E63" s="33"/>
      <c r="F63" s="33"/>
      <c r="G63" s="34"/>
      <c r="H63" s="55">
        <f>SUM(H64:H70)</f>
        <v>112760</v>
      </c>
      <c r="I63" s="61"/>
    </row>
    <row r="64" spans="1:9" s="10" customFormat="1" ht="48" customHeight="1">
      <c r="A64" s="48" t="s">
        <v>125</v>
      </c>
      <c r="B64" s="49" t="s">
        <v>160</v>
      </c>
      <c r="C64" s="49" t="s">
        <v>161</v>
      </c>
      <c r="D64" s="2" t="s">
        <v>162</v>
      </c>
      <c r="E64" s="50" t="s">
        <v>163</v>
      </c>
      <c r="F64" s="49">
        <v>13807264788</v>
      </c>
      <c r="G64" s="39" t="s">
        <v>129</v>
      </c>
      <c r="H64" s="51">
        <v>32090</v>
      </c>
      <c r="I64" s="63" t="s">
        <v>164</v>
      </c>
    </row>
    <row r="65" spans="1:9" s="10" customFormat="1" ht="48" customHeight="1">
      <c r="A65" s="48" t="s">
        <v>125</v>
      </c>
      <c r="B65" s="49" t="s">
        <v>165</v>
      </c>
      <c r="C65" s="49" t="s">
        <v>166</v>
      </c>
      <c r="D65" s="2" t="s">
        <v>162</v>
      </c>
      <c r="E65" s="50" t="s">
        <v>167</v>
      </c>
      <c r="F65" s="49">
        <v>13774065388</v>
      </c>
      <c r="G65" s="39" t="s">
        <v>129</v>
      </c>
      <c r="H65" s="51">
        <v>22000</v>
      </c>
      <c r="I65" s="63" t="s">
        <v>168</v>
      </c>
    </row>
    <row r="66" spans="1:9" s="10" customFormat="1" ht="48" customHeight="1">
      <c r="A66" s="48" t="s">
        <v>125</v>
      </c>
      <c r="B66" s="49" t="s">
        <v>165</v>
      </c>
      <c r="C66" s="49" t="s">
        <v>169</v>
      </c>
      <c r="D66" s="2" t="s">
        <v>162</v>
      </c>
      <c r="E66" s="50" t="s">
        <v>170</v>
      </c>
      <c r="F66" s="49">
        <v>13707265513</v>
      </c>
      <c r="G66" s="39" t="s">
        <v>129</v>
      </c>
      <c r="H66" s="51">
        <v>9000</v>
      </c>
      <c r="I66" s="63" t="s">
        <v>171</v>
      </c>
    </row>
    <row r="67" spans="1:9" s="10" customFormat="1" ht="48" customHeight="1">
      <c r="A67" s="48" t="s">
        <v>125</v>
      </c>
      <c r="B67" s="49" t="s">
        <v>165</v>
      </c>
      <c r="C67" s="49" t="s">
        <v>172</v>
      </c>
      <c r="D67" s="2" t="s">
        <v>162</v>
      </c>
      <c r="E67" s="50" t="s">
        <v>173</v>
      </c>
      <c r="F67" s="49">
        <v>13807265782</v>
      </c>
      <c r="G67" s="39" t="s">
        <v>129</v>
      </c>
      <c r="H67" s="51">
        <v>21000</v>
      </c>
      <c r="I67" s="63" t="s">
        <v>174</v>
      </c>
    </row>
    <row r="68" spans="1:9" s="10" customFormat="1" ht="48" customHeight="1">
      <c r="A68" s="48" t="s">
        <v>125</v>
      </c>
      <c r="B68" s="49" t="s">
        <v>165</v>
      </c>
      <c r="C68" s="49" t="s">
        <v>175</v>
      </c>
      <c r="D68" s="2" t="s">
        <v>162</v>
      </c>
      <c r="E68" s="50" t="s">
        <v>176</v>
      </c>
      <c r="F68" s="49">
        <v>13807261833</v>
      </c>
      <c r="G68" s="39" t="s">
        <v>129</v>
      </c>
      <c r="H68" s="51">
        <v>13300</v>
      </c>
      <c r="I68" s="71" t="s">
        <v>177</v>
      </c>
    </row>
    <row r="69" spans="1:9" s="10" customFormat="1" ht="48" customHeight="1">
      <c r="A69" s="48" t="s">
        <v>125</v>
      </c>
      <c r="B69" s="49" t="s">
        <v>165</v>
      </c>
      <c r="C69" s="49" t="s">
        <v>178</v>
      </c>
      <c r="D69" s="2" t="s">
        <v>162</v>
      </c>
      <c r="E69" s="50" t="s">
        <v>179</v>
      </c>
      <c r="F69" s="49">
        <v>13597932666</v>
      </c>
      <c r="G69" s="39" t="s">
        <v>129</v>
      </c>
      <c r="H69" s="51">
        <v>5000</v>
      </c>
      <c r="I69" s="63" t="s">
        <v>180</v>
      </c>
    </row>
    <row r="70" spans="1:9" s="10" customFormat="1" ht="48" customHeight="1">
      <c r="A70" s="48" t="s">
        <v>125</v>
      </c>
      <c r="B70" s="49" t="s">
        <v>165</v>
      </c>
      <c r="C70" s="49" t="s">
        <v>181</v>
      </c>
      <c r="D70" s="2" t="s">
        <v>162</v>
      </c>
      <c r="E70" s="50" t="s">
        <v>182</v>
      </c>
      <c r="F70" s="49">
        <v>13872949965</v>
      </c>
      <c r="G70" s="39" t="s">
        <v>129</v>
      </c>
      <c r="H70" s="51">
        <v>10370</v>
      </c>
      <c r="I70" s="63" t="s">
        <v>183</v>
      </c>
    </row>
    <row r="71" spans="1:9" s="10" customFormat="1" ht="31.5" customHeight="1">
      <c r="A71" s="32">
        <v>1</v>
      </c>
      <c r="B71" s="33">
        <v>3</v>
      </c>
      <c r="C71" s="33">
        <v>4</v>
      </c>
      <c r="D71" s="34">
        <v>1</v>
      </c>
      <c r="E71" s="33"/>
      <c r="F71" s="33"/>
      <c r="G71" s="34"/>
      <c r="H71" s="55">
        <f>SUM(H72:H75)</f>
        <v>56154</v>
      </c>
      <c r="I71" s="61"/>
    </row>
    <row r="72" spans="1:9" s="10" customFormat="1" ht="48" customHeight="1">
      <c r="A72" s="48" t="s">
        <v>125</v>
      </c>
      <c r="B72" s="49" t="s">
        <v>184</v>
      </c>
      <c r="C72" s="49" t="s">
        <v>184</v>
      </c>
      <c r="D72" s="2" t="s">
        <v>185</v>
      </c>
      <c r="E72" s="50" t="s">
        <v>186</v>
      </c>
      <c r="F72" s="49" t="s">
        <v>187</v>
      </c>
      <c r="G72" s="39" t="s">
        <v>129</v>
      </c>
      <c r="H72" s="51">
        <v>21924</v>
      </c>
      <c r="I72" s="63" t="s">
        <v>188</v>
      </c>
    </row>
    <row r="73" spans="1:9" s="10" customFormat="1" ht="48" customHeight="1">
      <c r="A73" s="48" t="s">
        <v>125</v>
      </c>
      <c r="B73" s="49" t="s">
        <v>189</v>
      </c>
      <c r="C73" s="49" t="s">
        <v>190</v>
      </c>
      <c r="D73" s="2" t="s">
        <v>185</v>
      </c>
      <c r="E73" s="50" t="s">
        <v>191</v>
      </c>
      <c r="F73" s="49" t="s">
        <v>192</v>
      </c>
      <c r="G73" s="39" t="s">
        <v>129</v>
      </c>
      <c r="H73" s="51">
        <v>5830</v>
      </c>
      <c r="I73" s="63" t="s">
        <v>193</v>
      </c>
    </row>
    <row r="74" spans="1:9" s="10" customFormat="1" ht="48" customHeight="1">
      <c r="A74" s="48" t="s">
        <v>125</v>
      </c>
      <c r="B74" s="49" t="s">
        <v>194</v>
      </c>
      <c r="C74" s="49" t="s">
        <v>195</v>
      </c>
      <c r="D74" s="2" t="s">
        <v>185</v>
      </c>
      <c r="E74" s="50" t="s">
        <v>196</v>
      </c>
      <c r="F74" s="49">
        <v>15926671919</v>
      </c>
      <c r="G74" s="39" t="s">
        <v>129</v>
      </c>
      <c r="H74" s="51">
        <v>24000</v>
      </c>
      <c r="I74" s="63" t="s">
        <v>197</v>
      </c>
    </row>
    <row r="75" spans="1:9" s="10" customFormat="1" ht="48" customHeight="1">
      <c r="A75" s="48" t="s">
        <v>125</v>
      </c>
      <c r="B75" s="49" t="s">
        <v>194</v>
      </c>
      <c r="C75" s="49" t="s">
        <v>198</v>
      </c>
      <c r="D75" s="2" t="s">
        <v>185</v>
      </c>
      <c r="E75" s="50" t="s">
        <v>199</v>
      </c>
      <c r="F75" s="49">
        <v>13377995263</v>
      </c>
      <c r="G75" s="39" t="s">
        <v>129</v>
      </c>
      <c r="H75" s="51">
        <v>4400</v>
      </c>
      <c r="I75" s="63" t="s">
        <v>200</v>
      </c>
    </row>
    <row r="76" spans="1:9" s="9" customFormat="1" ht="31.5" customHeight="1">
      <c r="A76" s="30">
        <v>1</v>
      </c>
      <c r="B76" s="31">
        <f aca="true" t="shared" si="6" ref="B76:H76">B77+B79+B81+B83+B85+B87</f>
        <v>6</v>
      </c>
      <c r="C76" s="31">
        <f t="shared" si="6"/>
        <v>6</v>
      </c>
      <c r="D76" s="31">
        <f t="shared" si="6"/>
        <v>6</v>
      </c>
      <c r="E76" s="31">
        <f t="shared" si="6"/>
        <v>0</v>
      </c>
      <c r="F76" s="31">
        <f t="shared" si="6"/>
        <v>0</v>
      </c>
      <c r="G76" s="31">
        <f t="shared" si="6"/>
        <v>0</v>
      </c>
      <c r="H76" s="31">
        <f t="shared" si="6"/>
        <v>84928</v>
      </c>
      <c r="I76" s="60"/>
    </row>
    <row r="77" spans="1:9" s="10" customFormat="1" ht="31.5" customHeight="1">
      <c r="A77" s="64">
        <v>1</v>
      </c>
      <c r="B77" s="55">
        <v>1</v>
      </c>
      <c r="C77" s="55">
        <v>1</v>
      </c>
      <c r="D77" s="34">
        <v>1</v>
      </c>
      <c r="E77" s="33"/>
      <c r="F77" s="33"/>
      <c r="G77" s="34"/>
      <c r="H77" s="34">
        <f>H78</f>
        <v>4453</v>
      </c>
      <c r="I77" s="61"/>
    </row>
    <row r="78" spans="1:9" s="10" customFormat="1" ht="48" customHeight="1">
      <c r="A78" s="48" t="s">
        <v>201</v>
      </c>
      <c r="B78" s="49" t="s">
        <v>202</v>
      </c>
      <c r="C78" s="49" t="s">
        <v>203</v>
      </c>
      <c r="D78" s="2" t="s">
        <v>204</v>
      </c>
      <c r="E78" s="50" t="s">
        <v>205</v>
      </c>
      <c r="F78" s="73" t="s">
        <v>206</v>
      </c>
      <c r="G78" s="39" t="s">
        <v>207</v>
      </c>
      <c r="H78" s="51">
        <v>4453</v>
      </c>
      <c r="I78" s="63" t="s">
        <v>208</v>
      </c>
    </row>
    <row r="79" spans="1:9" s="10" customFormat="1" ht="31.5" customHeight="1">
      <c r="A79" s="64">
        <v>1</v>
      </c>
      <c r="B79" s="55">
        <v>1</v>
      </c>
      <c r="C79" s="55">
        <v>1</v>
      </c>
      <c r="D79" s="65">
        <v>1</v>
      </c>
      <c r="E79" s="55">
        <v>0</v>
      </c>
      <c r="F79" s="55"/>
      <c r="G79" s="55">
        <v>0</v>
      </c>
      <c r="H79" s="34">
        <f>H80</f>
        <v>13000</v>
      </c>
      <c r="I79" s="72"/>
    </row>
    <row r="80" spans="1:9" s="10" customFormat="1" ht="48" customHeight="1">
      <c r="A80" s="48" t="s">
        <v>201</v>
      </c>
      <c r="B80" s="49" t="s">
        <v>209</v>
      </c>
      <c r="C80" s="49" t="s">
        <v>210</v>
      </c>
      <c r="D80" s="2" t="s">
        <v>211</v>
      </c>
      <c r="E80" s="50" t="s">
        <v>212</v>
      </c>
      <c r="F80" s="51" t="s">
        <v>213</v>
      </c>
      <c r="G80" s="39" t="s">
        <v>207</v>
      </c>
      <c r="H80" s="51">
        <v>13000</v>
      </c>
      <c r="I80" s="63" t="s">
        <v>214</v>
      </c>
    </row>
    <row r="81" spans="1:9" s="10" customFormat="1" ht="31.5" customHeight="1">
      <c r="A81" s="64">
        <v>1</v>
      </c>
      <c r="B81" s="55">
        <v>1</v>
      </c>
      <c r="C81" s="55">
        <v>1</v>
      </c>
      <c r="D81" s="65">
        <v>1</v>
      </c>
      <c r="E81" s="55">
        <v>0</v>
      </c>
      <c r="F81" s="55">
        <v>0</v>
      </c>
      <c r="G81" s="55">
        <v>0</v>
      </c>
      <c r="H81" s="34">
        <f>H82</f>
        <v>40000</v>
      </c>
      <c r="I81" s="72"/>
    </row>
    <row r="82" spans="1:9" s="10" customFormat="1" ht="48" customHeight="1">
      <c r="A82" s="48" t="s">
        <v>201</v>
      </c>
      <c r="B82" s="49" t="s">
        <v>215</v>
      </c>
      <c r="C82" s="49" t="s">
        <v>216</v>
      </c>
      <c r="D82" s="2" t="s">
        <v>217</v>
      </c>
      <c r="E82" s="50" t="s">
        <v>218</v>
      </c>
      <c r="F82" s="51" t="s">
        <v>219</v>
      </c>
      <c r="G82" s="39" t="s">
        <v>207</v>
      </c>
      <c r="H82" s="51">
        <v>40000</v>
      </c>
      <c r="I82" s="63" t="s">
        <v>220</v>
      </c>
    </row>
    <row r="83" spans="1:9" s="10" customFormat="1" ht="31.5" customHeight="1">
      <c r="A83" s="64">
        <v>1</v>
      </c>
      <c r="B83" s="55">
        <v>1</v>
      </c>
      <c r="C83" s="55">
        <v>1</v>
      </c>
      <c r="D83" s="65">
        <v>1</v>
      </c>
      <c r="E83" s="55">
        <v>0</v>
      </c>
      <c r="F83" s="55">
        <v>0</v>
      </c>
      <c r="G83" s="55">
        <v>0</v>
      </c>
      <c r="H83" s="34">
        <f>H84</f>
        <v>16975</v>
      </c>
      <c r="I83" s="72"/>
    </row>
    <row r="84" spans="1:9" s="10" customFormat="1" ht="48" customHeight="1">
      <c r="A84" s="48" t="s">
        <v>201</v>
      </c>
      <c r="B84" s="49" t="s">
        <v>221</v>
      </c>
      <c r="C84" s="49" t="s">
        <v>222</v>
      </c>
      <c r="D84" s="2" t="s">
        <v>223</v>
      </c>
      <c r="E84" s="50" t="s">
        <v>224</v>
      </c>
      <c r="F84" s="51" t="s">
        <v>225</v>
      </c>
      <c r="G84" s="39" t="s">
        <v>207</v>
      </c>
      <c r="H84" s="51">
        <v>16975</v>
      </c>
      <c r="I84" s="63" t="s">
        <v>226</v>
      </c>
    </row>
    <row r="85" spans="1:9" s="10" customFormat="1" ht="31.5" customHeight="1">
      <c r="A85" s="64">
        <v>1</v>
      </c>
      <c r="B85" s="55">
        <v>1</v>
      </c>
      <c r="C85" s="55">
        <v>1</v>
      </c>
      <c r="D85" s="65">
        <v>1</v>
      </c>
      <c r="E85" s="55">
        <v>0</v>
      </c>
      <c r="F85" s="55">
        <v>0</v>
      </c>
      <c r="G85" s="55">
        <v>0</v>
      </c>
      <c r="H85" s="34">
        <f aca="true" t="shared" si="7" ref="H85:H90">H86</f>
        <v>3000</v>
      </c>
      <c r="I85" s="72"/>
    </row>
    <row r="86" spans="1:9" s="10" customFormat="1" ht="48" customHeight="1">
      <c r="A86" s="48" t="s">
        <v>201</v>
      </c>
      <c r="B86" s="49" t="s">
        <v>227</v>
      </c>
      <c r="C86" s="49" t="s">
        <v>227</v>
      </c>
      <c r="D86" s="2" t="s">
        <v>228</v>
      </c>
      <c r="E86" s="50" t="s">
        <v>229</v>
      </c>
      <c r="F86" s="66" t="s">
        <v>230</v>
      </c>
      <c r="G86" s="39" t="s">
        <v>207</v>
      </c>
      <c r="H86" s="51">
        <v>3000</v>
      </c>
      <c r="I86" s="63" t="s">
        <v>231</v>
      </c>
    </row>
    <row r="87" spans="1:9" s="10" customFormat="1" ht="31.5" customHeight="1">
      <c r="A87" s="64">
        <v>1</v>
      </c>
      <c r="B87" s="55">
        <v>1</v>
      </c>
      <c r="C87" s="55">
        <v>1</v>
      </c>
      <c r="D87" s="65">
        <v>1</v>
      </c>
      <c r="E87" s="55">
        <v>0</v>
      </c>
      <c r="F87" s="55">
        <v>0</v>
      </c>
      <c r="G87" s="55">
        <v>0</v>
      </c>
      <c r="H87" s="34">
        <f t="shared" si="7"/>
        <v>7500</v>
      </c>
      <c r="I87" s="72"/>
    </row>
    <row r="88" spans="1:9" s="10" customFormat="1" ht="48" customHeight="1">
      <c r="A88" s="48" t="s">
        <v>201</v>
      </c>
      <c r="B88" s="49" t="s">
        <v>232</v>
      </c>
      <c r="C88" s="49" t="s">
        <v>233</v>
      </c>
      <c r="D88" s="2" t="s">
        <v>234</v>
      </c>
      <c r="E88" s="50" t="s">
        <v>235</v>
      </c>
      <c r="F88" s="49" t="s">
        <v>236</v>
      </c>
      <c r="G88" s="39" t="s">
        <v>207</v>
      </c>
      <c r="H88" s="51">
        <v>7500</v>
      </c>
      <c r="I88" s="63" t="s">
        <v>237</v>
      </c>
    </row>
    <row r="89" spans="1:9" s="9" customFormat="1" ht="31.5" customHeight="1">
      <c r="A89" s="30">
        <v>1</v>
      </c>
      <c r="B89" s="31">
        <v>1</v>
      </c>
      <c r="C89" s="31">
        <v>1</v>
      </c>
      <c r="D89" s="31">
        <v>1</v>
      </c>
      <c r="E89" s="53"/>
      <c r="F89" s="54"/>
      <c r="G89" s="53"/>
      <c r="H89" s="31">
        <f>H90</f>
        <v>10000</v>
      </c>
      <c r="I89" s="60"/>
    </row>
    <row r="90" spans="1:9" s="10" customFormat="1" ht="31.5" customHeight="1">
      <c r="A90" s="64">
        <v>1</v>
      </c>
      <c r="B90" s="55">
        <v>1</v>
      </c>
      <c r="C90" s="55">
        <v>1</v>
      </c>
      <c r="D90" s="34">
        <v>1</v>
      </c>
      <c r="E90" s="33"/>
      <c r="F90" s="33"/>
      <c r="G90" s="34"/>
      <c r="H90" s="34">
        <f t="shared" si="7"/>
        <v>10000</v>
      </c>
      <c r="I90" s="61"/>
    </row>
    <row r="91" spans="1:9" s="10" customFormat="1" ht="48" customHeight="1">
      <c r="A91" s="45" t="s">
        <v>238</v>
      </c>
      <c r="B91" s="39" t="s">
        <v>239</v>
      </c>
      <c r="C91" s="39" t="s">
        <v>239</v>
      </c>
      <c r="D91" s="4" t="s">
        <v>240</v>
      </c>
      <c r="E91" s="50" t="s">
        <v>241</v>
      </c>
      <c r="F91" s="49">
        <v>16608610270</v>
      </c>
      <c r="G91" s="39" t="s">
        <v>242</v>
      </c>
      <c r="H91" s="39">
        <v>10000</v>
      </c>
      <c r="I91" s="63" t="s">
        <v>243</v>
      </c>
    </row>
    <row r="92" spans="1:9" s="9" customFormat="1" ht="31.5" customHeight="1">
      <c r="A92" s="30">
        <v>1</v>
      </c>
      <c r="B92" s="31">
        <v>2</v>
      </c>
      <c r="C92" s="31">
        <f aca="true" t="shared" si="8" ref="C92:H92">C93+C95+C97</f>
        <v>3</v>
      </c>
      <c r="D92" s="31">
        <f t="shared" si="8"/>
        <v>3</v>
      </c>
      <c r="E92" s="31">
        <f t="shared" si="8"/>
        <v>0</v>
      </c>
      <c r="F92" s="31">
        <f t="shared" si="8"/>
        <v>0</v>
      </c>
      <c r="G92" s="31">
        <f t="shared" si="8"/>
        <v>0</v>
      </c>
      <c r="H92" s="31">
        <f t="shared" si="8"/>
        <v>15100</v>
      </c>
      <c r="I92" s="60"/>
    </row>
    <row r="93" spans="1:9" s="10" customFormat="1" ht="31.5" customHeight="1">
      <c r="A93" s="64">
        <v>1</v>
      </c>
      <c r="B93" s="55">
        <v>1</v>
      </c>
      <c r="C93" s="55">
        <v>1</v>
      </c>
      <c r="D93" s="34">
        <v>1</v>
      </c>
      <c r="E93" s="33"/>
      <c r="F93" s="33"/>
      <c r="G93" s="34"/>
      <c r="H93" s="34">
        <f>H94</f>
        <v>4500</v>
      </c>
      <c r="I93" s="61"/>
    </row>
    <row r="94" spans="1:9" s="10" customFormat="1" ht="48" customHeight="1">
      <c r="A94" s="67" t="s">
        <v>244</v>
      </c>
      <c r="B94" s="39" t="s">
        <v>245</v>
      </c>
      <c r="C94" s="39" t="s">
        <v>245</v>
      </c>
      <c r="D94" s="4" t="s">
        <v>246</v>
      </c>
      <c r="E94" s="46" t="s">
        <v>247</v>
      </c>
      <c r="F94" s="39">
        <v>13907255685</v>
      </c>
      <c r="G94" s="39" t="s">
        <v>248</v>
      </c>
      <c r="H94" s="39">
        <v>4500</v>
      </c>
      <c r="I94" s="63" t="s">
        <v>249</v>
      </c>
    </row>
    <row r="95" spans="1:9" s="10" customFormat="1" ht="31.5" customHeight="1">
      <c r="A95" s="64">
        <v>1</v>
      </c>
      <c r="B95" s="55"/>
      <c r="C95" s="55">
        <v>1</v>
      </c>
      <c r="D95" s="68">
        <v>1</v>
      </c>
      <c r="E95" s="69"/>
      <c r="F95" s="70"/>
      <c r="G95" s="55"/>
      <c r="H95" s="34">
        <f>H96</f>
        <v>5000</v>
      </c>
      <c r="I95" s="72"/>
    </row>
    <row r="96" spans="1:9" s="10" customFormat="1" ht="48" customHeight="1">
      <c r="A96" s="67" t="s">
        <v>244</v>
      </c>
      <c r="B96" s="39" t="s">
        <v>250</v>
      </c>
      <c r="C96" s="39" t="s">
        <v>251</v>
      </c>
      <c r="D96" s="4" t="s">
        <v>252</v>
      </c>
      <c r="E96" s="46" t="s">
        <v>253</v>
      </c>
      <c r="F96" s="39">
        <v>17771339639</v>
      </c>
      <c r="G96" s="39" t="s">
        <v>248</v>
      </c>
      <c r="H96" s="49">
        <v>5000</v>
      </c>
      <c r="I96" s="62" t="s">
        <v>254</v>
      </c>
    </row>
    <row r="97" spans="1:9" s="10" customFormat="1" ht="31.5" customHeight="1">
      <c r="A97" s="64">
        <v>1</v>
      </c>
      <c r="B97" s="55"/>
      <c r="C97" s="55">
        <v>1</v>
      </c>
      <c r="D97" s="68">
        <v>1</v>
      </c>
      <c r="E97" s="69"/>
      <c r="F97" s="70"/>
      <c r="G97" s="55"/>
      <c r="H97" s="34">
        <f>H98</f>
        <v>5600</v>
      </c>
      <c r="I97" s="72"/>
    </row>
    <row r="98" spans="1:9" s="10" customFormat="1" ht="48" customHeight="1">
      <c r="A98" s="67" t="s">
        <v>244</v>
      </c>
      <c r="B98" s="39"/>
      <c r="C98" s="39" t="s">
        <v>255</v>
      </c>
      <c r="D98" s="4" t="s">
        <v>256</v>
      </c>
      <c r="E98" s="39" t="s">
        <v>257</v>
      </c>
      <c r="F98" s="39">
        <v>13972746360</v>
      </c>
      <c r="G98" s="39" t="s">
        <v>248</v>
      </c>
      <c r="H98" s="39">
        <v>5600</v>
      </c>
      <c r="I98" s="62" t="s">
        <v>258</v>
      </c>
    </row>
    <row r="99" spans="1:9" s="9" customFormat="1" ht="31.5" customHeight="1">
      <c r="A99" s="30">
        <v>1</v>
      </c>
      <c r="B99" s="31">
        <f aca="true" t="shared" si="9" ref="B99:H99">B100+B102+B104</f>
        <v>3</v>
      </c>
      <c r="C99" s="31">
        <f t="shared" si="9"/>
        <v>4</v>
      </c>
      <c r="D99" s="31">
        <f t="shared" si="9"/>
        <v>3</v>
      </c>
      <c r="E99" s="31">
        <f t="shared" si="9"/>
        <v>0</v>
      </c>
      <c r="F99" s="31">
        <f t="shared" si="9"/>
        <v>0</v>
      </c>
      <c r="G99" s="31">
        <f t="shared" si="9"/>
        <v>0</v>
      </c>
      <c r="H99" s="31">
        <f t="shared" si="9"/>
        <v>20490</v>
      </c>
      <c r="I99" s="60"/>
    </row>
    <row r="100" spans="1:9" s="10" customFormat="1" ht="31.5" customHeight="1">
      <c r="A100" s="64">
        <v>1</v>
      </c>
      <c r="B100" s="55">
        <v>1</v>
      </c>
      <c r="C100" s="55">
        <v>1</v>
      </c>
      <c r="D100" s="68">
        <v>1</v>
      </c>
      <c r="E100" s="69"/>
      <c r="F100" s="70"/>
      <c r="G100" s="55"/>
      <c r="H100" s="34">
        <f>H101</f>
        <v>2600</v>
      </c>
      <c r="I100" s="72"/>
    </row>
    <row r="101" spans="1:9" s="10" customFormat="1" ht="48" customHeight="1">
      <c r="A101" s="48" t="s">
        <v>259</v>
      </c>
      <c r="B101" s="49" t="s">
        <v>260</v>
      </c>
      <c r="C101" s="49" t="s">
        <v>261</v>
      </c>
      <c r="D101" s="2" t="s">
        <v>262</v>
      </c>
      <c r="E101" s="50" t="s">
        <v>263</v>
      </c>
      <c r="F101" s="51" t="s">
        <v>264</v>
      </c>
      <c r="G101" s="39" t="s">
        <v>265</v>
      </c>
      <c r="H101" s="49">
        <v>2600</v>
      </c>
      <c r="I101" s="63" t="s">
        <v>266</v>
      </c>
    </row>
    <row r="102" spans="1:9" s="10" customFormat="1" ht="31.5" customHeight="1">
      <c r="A102" s="64">
        <v>1</v>
      </c>
      <c r="B102" s="55">
        <v>1</v>
      </c>
      <c r="C102" s="55">
        <v>1</v>
      </c>
      <c r="D102" s="68">
        <v>1</v>
      </c>
      <c r="E102" s="69"/>
      <c r="F102" s="70"/>
      <c r="G102" s="55"/>
      <c r="H102" s="34">
        <f>H103</f>
        <v>5290</v>
      </c>
      <c r="I102" s="72"/>
    </row>
    <row r="103" spans="1:9" s="10" customFormat="1" ht="48" customHeight="1">
      <c r="A103" s="48" t="s">
        <v>259</v>
      </c>
      <c r="B103" s="49" t="s">
        <v>267</v>
      </c>
      <c r="C103" s="49" t="s">
        <v>268</v>
      </c>
      <c r="D103" s="2" t="s">
        <v>269</v>
      </c>
      <c r="E103" s="50" t="s">
        <v>270</v>
      </c>
      <c r="F103" s="51" t="s">
        <v>271</v>
      </c>
      <c r="G103" s="39" t="s">
        <v>265</v>
      </c>
      <c r="H103" s="49">
        <v>5290</v>
      </c>
      <c r="I103" s="63" t="s">
        <v>272</v>
      </c>
    </row>
    <row r="104" spans="1:9" s="10" customFormat="1" ht="31.5" customHeight="1">
      <c r="A104" s="64">
        <v>1</v>
      </c>
      <c r="B104" s="55">
        <v>1</v>
      </c>
      <c r="C104" s="55">
        <v>2</v>
      </c>
      <c r="D104" s="34">
        <v>1</v>
      </c>
      <c r="E104" s="33"/>
      <c r="F104" s="33"/>
      <c r="G104" s="34"/>
      <c r="H104" s="34">
        <f>H105+H106</f>
        <v>12600</v>
      </c>
      <c r="I104" s="61"/>
    </row>
    <row r="105" spans="1:9" s="10" customFormat="1" ht="48" customHeight="1">
      <c r="A105" s="48" t="s">
        <v>259</v>
      </c>
      <c r="B105" s="49" t="s">
        <v>273</v>
      </c>
      <c r="C105" s="49" t="s">
        <v>274</v>
      </c>
      <c r="D105" s="2" t="s">
        <v>275</v>
      </c>
      <c r="E105" s="50" t="s">
        <v>276</v>
      </c>
      <c r="F105" s="51" t="s">
        <v>277</v>
      </c>
      <c r="G105" s="39" t="s">
        <v>265</v>
      </c>
      <c r="H105" s="49">
        <v>5000</v>
      </c>
      <c r="I105" s="63" t="s">
        <v>278</v>
      </c>
    </row>
    <row r="106" spans="1:9" s="10" customFormat="1" ht="48" customHeight="1">
      <c r="A106" s="48" t="s">
        <v>259</v>
      </c>
      <c r="B106" s="49" t="s">
        <v>273</v>
      </c>
      <c r="C106" s="49" t="s">
        <v>279</v>
      </c>
      <c r="D106" s="2" t="s">
        <v>275</v>
      </c>
      <c r="E106" s="50" t="s">
        <v>280</v>
      </c>
      <c r="F106" s="51" t="s">
        <v>277</v>
      </c>
      <c r="G106" s="39" t="s">
        <v>265</v>
      </c>
      <c r="H106" s="49">
        <v>7600</v>
      </c>
      <c r="I106" s="63" t="s">
        <v>281</v>
      </c>
    </row>
    <row r="107" spans="1:9" s="9" customFormat="1" ht="31.5" customHeight="1">
      <c r="A107" s="30">
        <v>1</v>
      </c>
      <c r="B107" s="31">
        <f aca="true" t="shared" si="10" ref="B107:H107">B108+B111+B113+B115</f>
        <v>3</v>
      </c>
      <c r="C107" s="31">
        <f t="shared" si="10"/>
        <v>6</v>
      </c>
      <c r="D107" s="31">
        <f t="shared" si="10"/>
        <v>4</v>
      </c>
      <c r="E107" s="31">
        <f t="shared" si="10"/>
        <v>0</v>
      </c>
      <c r="F107" s="31">
        <f t="shared" si="10"/>
        <v>0</v>
      </c>
      <c r="G107" s="31">
        <f t="shared" si="10"/>
        <v>0</v>
      </c>
      <c r="H107" s="31">
        <f t="shared" si="10"/>
        <v>62250</v>
      </c>
      <c r="I107" s="60"/>
    </row>
    <row r="108" spans="1:9" s="10" customFormat="1" ht="31.5" customHeight="1">
      <c r="A108" s="64">
        <v>1</v>
      </c>
      <c r="B108" s="55">
        <v>1</v>
      </c>
      <c r="C108" s="55">
        <v>2</v>
      </c>
      <c r="D108" s="68">
        <v>1</v>
      </c>
      <c r="E108" s="69"/>
      <c r="F108" s="70"/>
      <c r="G108" s="55"/>
      <c r="H108" s="34">
        <f>H109+H110</f>
        <v>12150</v>
      </c>
      <c r="I108" s="72"/>
    </row>
    <row r="109" spans="1:9" s="10" customFormat="1" ht="48" customHeight="1">
      <c r="A109" s="48" t="s">
        <v>282</v>
      </c>
      <c r="B109" s="49"/>
      <c r="C109" s="49" t="s">
        <v>282</v>
      </c>
      <c r="D109" s="2" t="s">
        <v>283</v>
      </c>
      <c r="E109" s="50" t="s">
        <v>284</v>
      </c>
      <c r="F109" s="47">
        <v>13469700688</v>
      </c>
      <c r="G109" s="39" t="s">
        <v>285</v>
      </c>
      <c r="H109" s="49">
        <v>5250</v>
      </c>
      <c r="I109" s="62" t="s">
        <v>286</v>
      </c>
    </row>
    <row r="110" spans="1:9" s="10" customFormat="1" ht="48" customHeight="1">
      <c r="A110" s="48" t="s">
        <v>282</v>
      </c>
      <c r="B110" s="39" t="s">
        <v>287</v>
      </c>
      <c r="C110" s="39" t="s">
        <v>287</v>
      </c>
      <c r="D110" s="2" t="s">
        <v>283</v>
      </c>
      <c r="E110" s="50" t="s">
        <v>288</v>
      </c>
      <c r="F110" s="47">
        <v>13997867082</v>
      </c>
      <c r="G110" s="39" t="s">
        <v>285</v>
      </c>
      <c r="H110" s="49">
        <v>6900</v>
      </c>
      <c r="I110" s="63" t="s">
        <v>289</v>
      </c>
    </row>
    <row r="111" spans="1:9" s="10" customFormat="1" ht="31.5" customHeight="1">
      <c r="A111" s="64">
        <v>1</v>
      </c>
      <c r="B111" s="55"/>
      <c r="C111" s="55">
        <v>1</v>
      </c>
      <c r="D111" s="68">
        <v>1</v>
      </c>
      <c r="E111" s="69"/>
      <c r="F111" s="70"/>
      <c r="G111" s="55"/>
      <c r="H111" s="34">
        <f>H112</f>
        <v>11200</v>
      </c>
      <c r="I111" s="72"/>
    </row>
    <row r="112" spans="1:9" s="10" customFormat="1" ht="48" customHeight="1">
      <c r="A112" s="45" t="s">
        <v>282</v>
      </c>
      <c r="B112" s="39"/>
      <c r="C112" s="39" t="s">
        <v>290</v>
      </c>
      <c r="D112" s="4" t="s">
        <v>291</v>
      </c>
      <c r="E112" s="50" t="s">
        <v>292</v>
      </c>
      <c r="F112" s="51" t="s">
        <v>271</v>
      </c>
      <c r="G112" s="39" t="s">
        <v>285</v>
      </c>
      <c r="H112" s="39">
        <v>11200</v>
      </c>
      <c r="I112" s="62" t="s">
        <v>293</v>
      </c>
    </row>
    <row r="113" spans="1:9" s="10" customFormat="1" ht="31.5" customHeight="1">
      <c r="A113" s="64">
        <v>1</v>
      </c>
      <c r="B113" s="55">
        <v>1</v>
      </c>
      <c r="C113" s="55">
        <v>1</v>
      </c>
      <c r="D113" s="68">
        <v>1</v>
      </c>
      <c r="E113" s="69"/>
      <c r="F113" s="70"/>
      <c r="G113" s="55"/>
      <c r="H113" s="34">
        <f>H114</f>
        <v>11200</v>
      </c>
      <c r="I113" s="72"/>
    </row>
    <row r="114" spans="1:9" s="10" customFormat="1" ht="48" customHeight="1">
      <c r="A114" s="48" t="s">
        <v>282</v>
      </c>
      <c r="B114" s="49" t="s">
        <v>294</v>
      </c>
      <c r="C114" s="49" t="s">
        <v>294</v>
      </c>
      <c r="D114" s="2" t="s">
        <v>295</v>
      </c>
      <c r="E114" s="50" t="s">
        <v>296</v>
      </c>
      <c r="F114" s="51">
        <v>13986432678</v>
      </c>
      <c r="G114" s="39" t="s">
        <v>285</v>
      </c>
      <c r="H114" s="49">
        <v>11200</v>
      </c>
      <c r="I114" s="63" t="s">
        <v>297</v>
      </c>
    </row>
    <row r="115" spans="1:9" s="10" customFormat="1" ht="31.5" customHeight="1">
      <c r="A115" s="64">
        <v>1</v>
      </c>
      <c r="B115" s="55">
        <v>1</v>
      </c>
      <c r="C115" s="55">
        <v>2</v>
      </c>
      <c r="D115" s="34">
        <v>1</v>
      </c>
      <c r="E115" s="33"/>
      <c r="F115" s="33"/>
      <c r="G115" s="34"/>
      <c r="H115" s="34">
        <f>H116+H117</f>
        <v>27700</v>
      </c>
      <c r="I115" s="61"/>
    </row>
    <row r="116" spans="1:9" s="10" customFormat="1" ht="48" customHeight="1">
      <c r="A116" s="48" t="s">
        <v>282</v>
      </c>
      <c r="B116" s="49"/>
      <c r="C116" s="49" t="s">
        <v>298</v>
      </c>
      <c r="D116" s="4" t="s">
        <v>299</v>
      </c>
      <c r="E116" s="49" t="s">
        <v>300</v>
      </c>
      <c r="F116" s="51" t="s">
        <v>301</v>
      </c>
      <c r="G116" s="39" t="s">
        <v>285</v>
      </c>
      <c r="H116" s="49">
        <v>2700</v>
      </c>
      <c r="I116" s="62" t="s">
        <v>302</v>
      </c>
    </row>
    <row r="117" spans="1:9" s="10" customFormat="1" ht="48" customHeight="1">
      <c r="A117" s="45" t="s">
        <v>282</v>
      </c>
      <c r="B117" s="39" t="s">
        <v>303</v>
      </c>
      <c r="C117" s="39" t="s">
        <v>304</v>
      </c>
      <c r="D117" s="4" t="s">
        <v>299</v>
      </c>
      <c r="E117" s="50" t="s">
        <v>305</v>
      </c>
      <c r="F117" s="51" t="s">
        <v>306</v>
      </c>
      <c r="G117" s="39" t="s">
        <v>285</v>
      </c>
      <c r="H117" s="49">
        <v>25000</v>
      </c>
      <c r="I117" s="63" t="s">
        <v>307</v>
      </c>
    </row>
    <row r="118" spans="1:9" s="9" customFormat="1" ht="31.5" customHeight="1">
      <c r="A118" s="30">
        <v>1</v>
      </c>
      <c r="B118" s="31">
        <v>1</v>
      </c>
      <c r="C118" s="31">
        <v>1</v>
      </c>
      <c r="D118" s="31">
        <v>1</v>
      </c>
      <c r="E118" s="53"/>
      <c r="F118" s="54"/>
      <c r="G118" s="53"/>
      <c r="H118" s="31">
        <f aca="true" t="shared" si="11" ref="H118:H122">H119</f>
        <v>11987</v>
      </c>
      <c r="I118" s="60"/>
    </row>
    <row r="119" spans="1:9" s="10" customFormat="1" ht="31.5" customHeight="1">
      <c r="A119" s="64">
        <v>1</v>
      </c>
      <c r="B119" s="55">
        <v>1</v>
      </c>
      <c r="C119" s="55">
        <v>1</v>
      </c>
      <c r="D119" s="68">
        <v>1</v>
      </c>
      <c r="E119" s="69"/>
      <c r="F119" s="70"/>
      <c r="G119" s="55"/>
      <c r="H119" s="34">
        <f t="shared" si="11"/>
        <v>11987</v>
      </c>
      <c r="I119" s="72"/>
    </row>
    <row r="120" spans="1:9" s="10" customFormat="1" ht="48" customHeight="1">
      <c r="A120" s="48" t="s">
        <v>308</v>
      </c>
      <c r="B120" s="49" t="s">
        <v>309</v>
      </c>
      <c r="C120" s="49" t="s">
        <v>310</v>
      </c>
      <c r="D120" s="4" t="s">
        <v>311</v>
      </c>
      <c r="E120" s="50" t="s">
        <v>312</v>
      </c>
      <c r="F120" s="51" t="s">
        <v>313</v>
      </c>
      <c r="G120" s="39" t="s">
        <v>314</v>
      </c>
      <c r="H120" s="49">
        <v>11987</v>
      </c>
      <c r="I120" s="63" t="s">
        <v>315</v>
      </c>
    </row>
    <row r="121" spans="1:9" s="9" customFormat="1" ht="31.5" customHeight="1">
      <c r="A121" s="30">
        <v>1</v>
      </c>
      <c r="B121" s="31">
        <v>1</v>
      </c>
      <c r="C121" s="31">
        <v>1</v>
      </c>
      <c r="D121" s="31">
        <v>1</v>
      </c>
      <c r="E121" s="53"/>
      <c r="F121" s="54"/>
      <c r="G121" s="53"/>
      <c r="H121" s="31">
        <f t="shared" si="11"/>
        <v>18000</v>
      </c>
      <c r="I121" s="60"/>
    </row>
    <row r="122" spans="1:9" s="10" customFormat="1" ht="31.5" customHeight="1">
      <c r="A122" s="64">
        <v>1</v>
      </c>
      <c r="B122" s="55">
        <v>1</v>
      </c>
      <c r="C122" s="55">
        <v>1</v>
      </c>
      <c r="D122" s="68">
        <v>1</v>
      </c>
      <c r="E122" s="69"/>
      <c r="F122" s="70"/>
      <c r="G122" s="55"/>
      <c r="H122" s="34">
        <f t="shared" si="11"/>
        <v>18000</v>
      </c>
      <c r="I122" s="72"/>
    </row>
    <row r="123" spans="1:9" s="10" customFormat="1" ht="48" customHeight="1">
      <c r="A123" s="48" t="s">
        <v>316</v>
      </c>
      <c r="B123" s="49" t="s">
        <v>317</v>
      </c>
      <c r="C123" s="49" t="s">
        <v>317</v>
      </c>
      <c r="D123" s="2" t="s">
        <v>318</v>
      </c>
      <c r="E123" s="50" t="s">
        <v>319</v>
      </c>
      <c r="F123" s="51" t="s">
        <v>320</v>
      </c>
      <c r="G123" s="39" t="s">
        <v>321</v>
      </c>
      <c r="H123" s="49">
        <v>18000</v>
      </c>
      <c r="I123" s="63" t="s">
        <v>322</v>
      </c>
    </row>
    <row r="124" spans="1:9" s="9" customFormat="1" ht="31.5" customHeight="1">
      <c r="A124" s="30">
        <v>1</v>
      </c>
      <c r="B124" s="31">
        <v>1</v>
      </c>
      <c r="C124" s="31">
        <v>1</v>
      </c>
      <c r="D124" s="31">
        <v>1</v>
      </c>
      <c r="E124" s="53"/>
      <c r="F124" s="54"/>
      <c r="G124" s="53"/>
      <c r="H124" s="31">
        <f>H125</f>
        <v>4000</v>
      </c>
      <c r="I124" s="60"/>
    </row>
    <row r="125" spans="1:9" s="10" customFormat="1" ht="31.5" customHeight="1">
      <c r="A125" s="64">
        <v>1</v>
      </c>
      <c r="B125" s="55">
        <v>1</v>
      </c>
      <c r="C125" s="55">
        <v>1</v>
      </c>
      <c r="D125" s="68">
        <v>1</v>
      </c>
      <c r="E125" s="69"/>
      <c r="F125" s="70"/>
      <c r="G125" s="55"/>
      <c r="H125" s="34">
        <f>H126</f>
        <v>4000</v>
      </c>
      <c r="I125" s="72"/>
    </row>
    <row r="126" spans="1:9" s="10" customFormat="1" ht="48" customHeight="1">
      <c r="A126" s="48" t="s">
        <v>323</v>
      </c>
      <c r="B126" s="49" t="s">
        <v>324</v>
      </c>
      <c r="C126" s="49" t="s">
        <v>325</v>
      </c>
      <c r="D126" s="2" t="s">
        <v>326</v>
      </c>
      <c r="E126" s="50" t="s">
        <v>327</v>
      </c>
      <c r="F126" s="51">
        <v>18107252922</v>
      </c>
      <c r="G126" s="39" t="s">
        <v>328</v>
      </c>
      <c r="H126" s="49">
        <v>4000</v>
      </c>
      <c r="I126" s="63" t="s">
        <v>266</v>
      </c>
    </row>
  </sheetData>
  <sheetProtection/>
  <mergeCells count="1">
    <mergeCell ref="A2:I2"/>
  </mergeCells>
  <printOptions horizontalCentered="1"/>
  <pageMargins left="0.4722222222222222" right="0.4722222222222222" top="0.3541666666666667" bottom="0.3145833333333333" header="0.275" footer="0.15694444444444444"/>
  <pageSetup errors="NA" firstPageNumber="1" useFirstPageNumber="1" fitToHeight="0" fitToWidth="1" horizontalDpi="600" verticalDpi="600" orientation="portrait" paperSize="9" scale="7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SheetLayoutView="100" workbookViewId="0" topLeftCell="A1">
      <selection activeCell="A1" sqref="A1:A68"/>
    </sheetView>
  </sheetViews>
  <sheetFormatPr defaultColWidth="8.8515625" defaultRowHeight="15"/>
  <sheetData>
    <row r="1" ht="13.5">
      <c r="A1" s="1" t="s">
        <v>12</v>
      </c>
    </row>
    <row r="2" ht="13.5">
      <c r="A2" s="1" t="s">
        <v>18</v>
      </c>
    </row>
    <row r="3" ht="13.5">
      <c r="A3" s="1" t="s">
        <v>24</v>
      </c>
    </row>
    <row r="4" ht="13.5">
      <c r="A4" s="1" t="s">
        <v>240</v>
      </c>
    </row>
    <row r="5" ht="13.5">
      <c r="A5" s="1" t="s">
        <v>33</v>
      </c>
    </row>
    <row r="6" ht="13.5">
      <c r="A6" s="2" t="s">
        <v>40</v>
      </c>
    </row>
    <row r="7" ht="13.5">
      <c r="A7" s="2" t="s">
        <v>46</v>
      </c>
    </row>
    <row r="8" ht="13.5">
      <c r="A8" s="2" t="s">
        <v>54</v>
      </c>
    </row>
    <row r="9" ht="13.5">
      <c r="A9" s="2" t="s">
        <v>60</v>
      </c>
    </row>
    <row r="10" ht="13.5">
      <c r="A10" s="2" t="s">
        <v>70</v>
      </c>
    </row>
    <row r="11" ht="13.5">
      <c r="A11" s="2" t="s">
        <v>74</v>
      </c>
    </row>
    <row r="12" ht="13.5">
      <c r="A12" s="2" t="s">
        <v>83</v>
      </c>
    </row>
    <row r="13" ht="13.5">
      <c r="A13" s="2" t="s">
        <v>96</v>
      </c>
    </row>
    <row r="14" ht="13.5">
      <c r="A14" s="2" t="s">
        <v>111</v>
      </c>
    </row>
    <row r="15" ht="13.5">
      <c r="A15" s="2" t="s">
        <v>116</v>
      </c>
    </row>
    <row r="16" ht="13.5">
      <c r="A16" s="2" t="s">
        <v>122</v>
      </c>
    </row>
    <row r="17" ht="13.5">
      <c r="A17" s="2" t="s">
        <v>127</v>
      </c>
    </row>
    <row r="18" ht="13.5">
      <c r="A18" s="3" t="s">
        <v>139</v>
      </c>
    </row>
    <row r="19" ht="13.5">
      <c r="A19" s="2" t="s">
        <v>148</v>
      </c>
    </row>
    <row r="20" ht="13.5">
      <c r="A20" s="2" t="s">
        <v>162</v>
      </c>
    </row>
    <row r="21" ht="13.5">
      <c r="A21" s="2" t="s">
        <v>185</v>
      </c>
    </row>
    <row r="22" ht="13.5">
      <c r="A22" s="2" t="s">
        <v>204</v>
      </c>
    </row>
    <row r="23" ht="13.5">
      <c r="A23" s="2" t="s">
        <v>211</v>
      </c>
    </row>
    <row r="24" ht="13.5">
      <c r="A24" s="2" t="s">
        <v>217</v>
      </c>
    </row>
    <row r="25" ht="13.5">
      <c r="A25" s="2" t="s">
        <v>223</v>
      </c>
    </row>
    <row r="26" ht="13.5">
      <c r="A26" s="2" t="s">
        <v>228</v>
      </c>
    </row>
    <row r="27" ht="13.5">
      <c r="A27" s="2" t="s">
        <v>234</v>
      </c>
    </row>
    <row r="28" ht="13.5">
      <c r="A28" s="4" t="s">
        <v>246</v>
      </c>
    </row>
    <row r="29" ht="13.5">
      <c r="A29" s="4" t="s">
        <v>256</v>
      </c>
    </row>
    <row r="30" ht="13.5">
      <c r="A30" s="2" t="s">
        <v>262</v>
      </c>
    </row>
    <row r="31" ht="13.5">
      <c r="A31" s="2" t="s">
        <v>269</v>
      </c>
    </row>
    <row r="32" ht="13.5">
      <c r="A32" s="2" t="s">
        <v>275</v>
      </c>
    </row>
    <row r="33" ht="13.5">
      <c r="A33" s="2" t="s">
        <v>283</v>
      </c>
    </row>
    <row r="34" ht="13.5">
      <c r="A34" s="4" t="s">
        <v>291</v>
      </c>
    </row>
    <row r="35" ht="13.5">
      <c r="A35" s="2" t="s">
        <v>295</v>
      </c>
    </row>
    <row r="36" ht="13.5">
      <c r="A36" s="4" t="s">
        <v>299</v>
      </c>
    </row>
    <row r="37" ht="13.5">
      <c r="A37" s="4" t="s">
        <v>311</v>
      </c>
    </row>
    <row r="38" ht="13.5">
      <c r="A38" s="2" t="s">
        <v>318</v>
      </c>
    </row>
    <row r="39" ht="13.5">
      <c r="A39" s="2" t="s">
        <v>326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空白</cp:lastModifiedBy>
  <cp:lastPrinted>2018-10-16T04:07:15Z</cp:lastPrinted>
  <dcterms:created xsi:type="dcterms:W3CDTF">2006-09-13T11:21:51Z</dcterms:created>
  <dcterms:modified xsi:type="dcterms:W3CDTF">2022-09-29T08:46:27Z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7B3048038A4E41AA84E62256A4F4FCF5</vt:lpwstr>
  </property>
</Properties>
</file>